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nit0\Desktop\Python\projects\UF\CDA3101\cache_analysis\"/>
    </mc:Choice>
  </mc:AlternateContent>
  <xr:revisionPtr revIDLastSave="0" documentId="13_ncr:1_{FCD96A3C-44CE-4861-B958-926A676D3839}" xr6:coauthVersionLast="47" xr6:coauthVersionMax="47" xr10:uidLastSave="{00000000-0000-0000-0000-000000000000}"/>
  <bookViews>
    <workbookView xWindow="21300" yWindow="1635" windowWidth="21600" windowHeight="15435" xr2:uid="{00000000-000D-0000-FFFF-FFFF00000000}"/>
  </bookViews>
  <sheets>
    <sheet name="Cache Size" sheetId="1" r:id="rId1"/>
    <sheet name="Block Size" sheetId="2" r:id="rId2"/>
  </sheets>
  <definedNames>
    <definedName name="_xlchart.v1.0" hidden="1">'Cache Size'!$AH$78:$AH$88</definedName>
    <definedName name="_xlchart.v1.1" hidden="1">'Cache Size'!$AI$78:$AI$88</definedName>
    <definedName name="_xlchart.v1.10" hidden="1">'Cache Size'!$AE$77</definedName>
    <definedName name="_xlchart.v1.11" hidden="1">'Cache Size'!$AE$78:$AE$88</definedName>
    <definedName name="_xlchart.v1.12" hidden="1">'Cache Size'!$AF$77</definedName>
    <definedName name="_xlchart.v1.13" hidden="1">'Cache Size'!$AF$78:$AF$88</definedName>
    <definedName name="_xlchart.v1.14" hidden="1">'Cache Size'!$AG$77</definedName>
    <definedName name="_xlchart.v1.15" hidden="1">'Cache Size'!$AG$78:$AG$88</definedName>
    <definedName name="_xlchart.v1.16" hidden="1">'Cache Size'!$AH$77</definedName>
    <definedName name="_xlchart.v1.17" hidden="1">'Cache Size'!$AH$78:$AH$88</definedName>
    <definedName name="_xlchart.v1.18" hidden="1">'Cache Size'!$AH$88</definedName>
    <definedName name="_xlchart.v1.19" hidden="1">'Cache Size'!$AI$77:$AI$87</definedName>
    <definedName name="_xlchart.v1.2" hidden="1">'Cache Size'!$AH$78:$AH$88</definedName>
    <definedName name="_xlchart.v1.20" hidden="1">'Cache Size'!$AI$78:$AI$88</definedName>
    <definedName name="_xlchart.v1.21" hidden="1">'Cache Size'!$AI$88</definedName>
    <definedName name="_xlchart.v1.22" hidden="1">'Cache Size'!$AK$90</definedName>
    <definedName name="_xlchart.v1.23" hidden="1">'Cache Size'!$Z$78:$AA$88</definedName>
    <definedName name="_xlchart.v1.24" hidden="1">'Cache Size'!$AB$77</definedName>
    <definedName name="_xlchart.v1.25" hidden="1">'Cache Size'!$AB$78:$AB$88</definedName>
    <definedName name="_xlchart.v1.26" hidden="1">'Cache Size'!$AC$77</definedName>
    <definedName name="_xlchart.v1.27" hidden="1">'Cache Size'!$AC$78:$AC$88</definedName>
    <definedName name="_xlchart.v1.28" hidden="1">'Cache Size'!$AD$77</definedName>
    <definedName name="_xlchart.v1.29" hidden="1">'Cache Size'!$AD$78:$AD$88</definedName>
    <definedName name="_xlchart.v1.3" hidden="1">'Cache Size'!$AI$78:$AI$88</definedName>
    <definedName name="_xlchart.v1.30" hidden="1">'Cache Size'!$AE$77</definedName>
    <definedName name="_xlchart.v1.31" hidden="1">'Cache Size'!$AE$78:$AE$88</definedName>
    <definedName name="_xlchart.v1.32" hidden="1">'Cache Size'!$AF$77</definedName>
    <definedName name="_xlchart.v1.33" hidden="1">'Cache Size'!$AF$78:$AF$88</definedName>
    <definedName name="_xlchart.v1.34" hidden="1">'Cache Size'!$AG$77</definedName>
    <definedName name="_xlchart.v1.35" hidden="1">'Cache Size'!$AG$78:$AG$88</definedName>
    <definedName name="_xlchart.v1.36" hidden="1">'Cache Size'!$AH$77</definedName>
    <definedName name="_xlchart.v1.37" hidden="1">'Cache Size'!$AH$78:$AH$88</definedName>
    <definedName name="_xlchart.v1.38" hidden="1">'Cache Size'!$AH$88</definedName>
    <definedName name="_xlchart.v1.39" hidden="1">'Cache Size'!$AI$77:$AI$87</definedName>
    <definedName name="_xlchart.v1.4" hidden="1">'Cache Size'!$AB$77</definedName>
    <definedName name="_xlchart.v1.40" hidden="1">'Cache Size'!$AI$78:$AI$88</definedName>
    <definedName name="_xlchart.v1.41" hidden="1">'Cache Size'!$AI$88</definedName>
    <definedName name="_xlchart.v1.42" hidden="1">'Cache Size'!$AK$90</definedName>
    <definedName name="_xlchart.v1.43" hidden="1">'Cache Size'!$Z$78:$AA$88</definedName>
    <definedName name="_xlchart.v1.5" hidden="1">'Cache Size'!$AB$78:$AB$88</definedName>
    <definedName name="_xlchart.v1.6" hidden="1">'Cache Size'!$AC$77</definedName>
    <definedName name="_xlchart.v1.7" hidden="1">'Cache Size'!$AC$78:$AC$88</definedName>
    <definedName name="_xlchart.v1.8" hidden="1">'Cache Size'!$AD$77</definedName>
    <definedName name="_xlchart.v1.9" hidden="1">'Cache Size'!$AD$78:$AD$88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1" i="1" l="1"/>
  <c r="R90" i="1"/>
  <c r="R89" i="1"/>
  <c r="Q91" i="1"/>
  <c r="Q90" i="1"/>
  <c r="Q89" i="1"/>
  <c r="P91" i="1"/>
  <c r="P90" i="1"/>
  <c r="P89" i="1"/>
  <c r="O91" i="1"/>
  <c r="O90" i="1"/>
  <c r="O89" i="1"/>
  <c r="N91" i="1"/>
  <c r="N90" i="1"/>
  <c r="N89" i="1"/>
  <c r="M91" i="1"/>
  <c r="M90" i="1"/>
  <c r="M89" i="1"/>
  <c r="R67" i="1"/>
  <c r="R66" i="1"/>
  <c r="R65" i="1"/>
  <c r="Q67" i="1"/>
  <c r="Q66" i="1"/>
  <c r="Q65" i="1"/>
  <c r="P67" i="1"/>
  <c r="P66" i="1"/>
  <c r="P65" i="1"/>
  <c r="O67" i="1"/>
  <c r="O66" i="1"/>
  <c r="O65" i="1"/>
  <c r="N67" i="1"/>
  <c r="N66" i="1"/>
  <c r="N65" i="1"/>
  <c r="M67" i="1"/>
  <c r="M66" i="1"/>
  <c r="M65" i="1"/>
  <c r="AH79" i="1"/>
  <c r="AH80" i="1"/>
  <c r="AH81" i="1"/>
  <c r="AH82" i="1"/>
  <c r="AH83" i="1"/>
  <c r="AH84" i="1"/>
  <c r="AH85" i="1"/>
  <c r="AH86" i="1"/>
  <c r="AH87" i="1"/>
  <c r="AH88" i="1"/>
  <c r="AH78" i="1"/>
  <c r="AB79" i="1"/>
  <c r="AC79" i="1"/>
  <c r="AD79" i="1"/>
  <c r="AE79" i="1"/>
  <c r="AF79" i="1"/>
  <c r="AG79" i="1"/>
  <c r="AB80" i="1"/>
  <c r="AC80" i="1"/>
  <c r="AD80" i="1"/>
  <c r="AE80" i="1"/>
  <c r="AF80" i="1"/>
  <c r="AG80" i="1"/>
  <c r="AB81" i="1"/>
  <c r="AC81" i="1"/>
  <c r="AD81" i="1"/>
  <c r="AE81" i="1"/>
  <c r="AF81" i="1"/>
  <c r="AG81" i="1"/>
  <c r="AB82" i="1"/>
  <c r="AC82" i="1"/>
  <c r="AD82" i="1"/>
  <c r="AE82" i="1"/>
  <c r="AF82" i="1"/>
  <c r="AG82" i="1"/>
  <c r="AB83" i="1"/>
  <c r="AC83" i="1"/>
  <c r="AD83" i="1"/>
  <c r="AE83" i="1"/>
  <c r="AF83" i="1"/>
  <c r="AG83" i="1"/>
  <c r="AB84" i="1"/>
  <c r="AC84" i="1"/>
  <c r="AD84" i="1"/>
  <c r="AE84" i="1"/>
  <c r="AF84" i="1"/>
  <c r="AG84" i="1"/>
  <c r="AB85" i="1"/>
  <c r="AC85" i="1"/>
  <c r="AD85" i="1"/>
  <c r="AE85" i="1"/>
  <c r="AF85" i="1"/>
  <c r="AG85" i="1"/>
  <c r="AB86" i="1"/>
  <c r="AC86" i="1"/>
  <c r="AD86" i="1"/>
  <c r="AE86" i="1"/>
  <c r="AF86" i="1"/>
  <c r="AG86" i="1"/>
  <c r="AB87" i="1"/>
  <c r="AC87" i="1"/>
  <c r="AD87" i="1"/>
  <c r="AE87" i="1"/>
  <c r="AF87" i="1"/>
  <c r="AG87" i="1"/>
  <c r="AB88" i="1"/>
  <c r="AC88" i="1"/>
  <c r="AD88" i="1"/>
  <c r="AE88" i="1"/>
  <c r="AF88" i="1"/>
  <c r="AG88" i="1"/>
  <c r="AC78" i="1"/>
  <c r="AD78" i="1"/>
  <c r="AE78" i="1"/>
  <c r="AF78" i="1"/>
  <c r="AG78" i="1"/>
  <c r="AB78" i="1"/>
  <c r="AN42" i="1"/>
  <c r="AO42" i="1"/>
  <c r="AP42" i="1"/>
  <c r="AQ42" i="1"/>
  <c r="AR42" i="1"/>
  <c r="AS42" i="1"/>
  <c r="AN43" i="1"/>
  <c r="AO43" i="1"/>
  <c r="AP43" i="1"/>
  <c r="AQ43" i="1"/>
  <c r="AR43" i="1"/>
  <c r="AS43" i="1"/>
  <c r="AN44" i="1"/>
  <c r="AO44" i="1"/>
  <c r="AP44" i="1"/>
  <c r="AQ44" i="1"/>
  <c r="AR44" i="1"/>
  <c r="AS44" i="1"/>
  <c r="AN45" i="1"/>
  <c r="AO45" i="1"/>
  <c r="AP45" i="1"/>
  <c r="AQ45" i="1"/>
  <c r="AR45" i="1"/>
  <c r="AS45" i="1"/>
  <c r="AN46" i="1"/>
  <c r="AO46" i="1"/>
  <c r="AP46" i="1"/>
  <c r="AQ46" i="1"/>
  <c r="AR46" i="1"/>
  <c r="AS46" i="1"/>
  <c r="AN47" i="1"/>
  <c r="AO47" i="1"/>
  <c r="AP47" i="1"/>
  <c r="AQ47" i="1"/>
  <c r="AR47" i="1"/>
  <c r="AS47" i="1"/>
  <c r="AN48" i="1"/>
  <c r="AO48" i="1"/>
  <c r="AP48" i="1"/>
  <c r="AQ48" i="1"/>
  <c r="AR48" i="1"/>
  <c r="AS48" i="1"/>
  <c r="AN49" i="1"/>
  <c r="AO49" i="1"/>
  <c r="AP49" i="1"/>
  <c r="AQ49" i="1"/>
  <c r="AR49" i="1"/>
  <c r="AS49" i="1"/>
  <c r="AN50" i="1"/>
  <c r="AO50" i="1"/>
  <c r="AP50" i="1"/>
  <c r="AQ50" i="1"/>
  <c r="AR50" i="1"/>
  <c r="AS50" i="1"/>
  <c r="AN51" i="1"/>
  <c r="AO51" i="1"/>
  <c r="AP51" i="1"/>
  <c r="AQ51" i="1"/>
  <c r="AR51" i="1"/>
  <c r="AS51" i="1"/>
  <c r="AS41" i="1"/>
  <c r="AR41" i="1"/>
  <c r="AQ41" i="1"/>
  <c r="AP41" i="1"/>
  <c r="AO41" i="1"/>
  <c r="AN41" i="1"/>
  <c r="AB42" i="1"/>
  <c r="AC42" i="1"/>
  <c r="AD42" i="1"/>
  <c r="AE42" i="1"/>
  <c r="AF42" i="1"/>
  <c r="AG42" i="1"/>
  <c r="AB43" i="1"/>
  <c r="AC43" i="1"/>
  <c r="AD43" i="1"/>
  <c r="AE43" i="1"/>
  <c r="AF43" i="1"/>
  <c r="AG43" i="1"/>
  <c r="AB44" i="1"/>
  <c r="AC44" i="1"/>
  <c r="AD44" i="1"/>
  <c r="AE44" i="1"/>
  <c r="AF44" i="1"/>
  <c r="AG44" i="1"/>
  <c r="AB45" i="1"/>
  <c r="AC45" i="1"/>
  <c r="AD45" i="1"/>
  <c r="AE45" i="1"/>
  <c r="AF45" i="1"/>
  <c r="AG45" i="1"/>
  <c r="AB46" i="1"/>
  <c r="AC46" i="1"/>
  <c r="AD46" i="1"/>
  <c r="AE46" i="1"/>
  <c r="AF46" i="1"/>
  <c r="AG46" i="1"/>
  <c r="AB47" i="1"/>
  <c r="AC47" i="1"/>
  <c r="AD47" i="1"/>
  <c r="AE47" i="1"/>
  <c r="AF47" i="1"/>
  <c r="AG47" i="1"/>
  <c r="AB48" i="1"/>
  <c r="AC48" i="1"/>
  <c r="AD48" i="1"/>
  <c r="AE48" i="1"/>
  <c r="AF48" i="1"/>
  <c r="AG48" i="1"/>
  <c r="AB49" i="1"/>
  <c r="AC49" i="1"/>
  <c r="AD49" i="1"/>
  <c r="AE49" i="1"/>
  <c r="AF49" i="1"/>
  <c r="AG49" i="1"/>
  <c r="AB50" i="1"/>
  <c r="AC50" i="1"/>
  <c r="AD50" i="1"/>
  <c r="AE50" i="1"/>
  <c r="AF50" i="1"/>
  <c r="AG50" i="1"/>
  <c r="AB51" i="1"/>
  <c r="AC51" i="1"/>
  <c r="AD51" i="1"/>
  <c r="AE51" i="1"/>
  <c r="AF51" i="1"/>
  <c r="AG51" i="1"/>
  <c r="AG41" i="1"/>
  <c r="AF41" i="1"/>
  <c r="AE41" i="1"/>
  <c r="AD41" i="1"/>
  <c r="AC41" i="1"/>
  <c r="AB41" i="1"/>
  <c r="AG9" i="2"/>
  <c r="AG8" i="2"/>
  <c r="AG7" i="2"/>
  <c r="AF9" i="2"/>
  <c r="AF8" i="2"/>
  <c r="AF7" i="2"/>
  <c r="AE9" i="2"/>
  <c r="AE8" i="2"/>
  <c r="AE7" i="2"/>
  <c r="AD7" i="2"/>
  <c r="AG6" i="2"/>
  <c r="AF6" i="2"/>
  <c r="AE6" i="2"/>
  <c r="AD6" i="2"/>
  <c r="AG5" i="2"/>
  <c r="AF5" i="2"/>
  <c r="AE5" i="2"/>
  <c r="AD5" i="2"/>
  <c r="AG4" i="2"/>
  <c r="AF4" i="2"/>
  <c r="AE4" i="2"/>
  <c r="AD4" i="2"/>
  <c r="AG3" i="2"/>
  <c r="AF3" i="2"/>
  <c r="AE3" i="2"/>
  <c r="AD3" i="2"/>
  <c r="X91" i="2"/>
  <c r="W91" i="2"/>
  <c r="Y90" i="2"/>
  <c r="Z90" i="2" s="1"/>
  <c r="AA90" i="2" s="1"/>
  <c r="Y89" i="2"/>
  <c r="Z89" i="2" s="1"/>
  <c r="AA89" i="2" s="1"/>
  <c r="Y88" i="2"/>
  <c r="Z88" i="2" s="1"/>
  <c r="AA88" i="2" s="1"/>
  <c r="Y87" i="2"/>
  <c r="Z87" i="2" s="1"/>
  <c r="AA87" i="2" s="1"/>
  <c r="Y86" i="2"/>
  <c r="Z86" i="2" s="1"/>
  <c r="AA86" i="2" s="1"/>
  <c r="Y85" i="2"/>
  <c r="Z85" i="2" s="1"/>
  <c r="AA85" i="2" s="1"/>
  <c r="Y84" i="2"/>
  <c r="Z84" i="2" s="1"/>
  <c r="AA84" i="2" s="1"/>
  <c r="Y83" i="2"/>
  <c r="Z83" i="2" s="1"/>
  <c r="AA83" i="2" s="1"/>
  <c r="Y82" i="2"/>
  <c r="Z82" i="2" s="1"/>
  <c r="AA82" i="2" s="1"/>
  <c r="Y81" i="2"/>
  <c r="Z81" i="2" s="1"/>
  <c r="AA81" i="2" s="1"/>
  <c r="Y80" i="2"/>
  <c r="Z80" i="2" s="1"/>
  <c r="AA80" i="2" s="1"/>
  <c r="X78" i="2"/>
  <c r="W78" i="2"/>
  <c r="Y77" i="2"/>
  <c r="Z77" i="2" s="1"/>
  <c r="AA77" i="2" s="1"/>
  <c r="Y76" i="2"/>
  <c r="Z76" i="2" s="1"/>
  <c r="AA76" i="2" s="1"/>
  <c r="Y75" i="2"/>
  <c r="Z75" i="2" s="1"/>
  <c r="AA75" i="2" s="1"/>
  <c r="Y74" i="2"/>
  <c r="Z74" i="2" s="1"/>
  <c r="AA74" i="2" s="1"/>
  <c r="Y73" i="2"/>
  <c r="Z73" i="2" s="1"/>
  <c r="AA73" i="2" s="1"/>
  <c r="Y72" i="2"/>
  <c r="Z72" i="2" s="1"/>
  <c r="AA72" i="2" s="1"/>
  <c r="Y71" i="2"/>
  <c r="Z71" i="2" s="1"/>
  <c r="AA71" i="2" s="1"/>
  <c r="Y70" i="2"/>
  <c r="Z70" i="2" s="1"/>
  <c r="AA70" i="2" s="1"/>
  <c r="Y69" i="2"/>
  <c r="Z69" i="2" s="1"/>
  <c r="AA69" i="2" s="1"/>
  <c r="Y68" i="2"/>
  <c r="Z68" i="2" s="1"/>
  <c r="AA68" i="2" s="1"/>
  <c r="Y67" i="2"/>
  <c r="Z67" i="2" s="1"/>
  <c r="AA67" i="2" s="1"/>
  <c r="X65" i="2"/>
  <c r="W65" i="2"/>
  <c r="Y64" i="2"/>
  <c r="Z64" i="2" s="1"/>
  <c r="AA64" i="2" s="1"/>
  <c r="Y63" i="2"/>
  <c r="Z63" i="2" s="1"/>
  <c r="AA63" i="2" s="1"/>
  <c r="Y62" i="2"/>
  <c r="Z62" i="2" s="1"/>
  <c r="AA62" i="2" s="1"/>
  <c r="Y61" i="2"/>
  <c r="Z61" i="2" s="1"/>
  <c r="AA61" i="2" s="1"/>
  <c r="Y60" i="2"/>
  <c r="Z60" i="2" s="1"/>
  <c r="AA60" i="2" s="1"/>
  <c r="Y59" i="2"/>
  <c r="Z59" i="2" s="1"/>
  <c r="AA59" i="2" s="1"/>
  <c r="Y58" i="2"/>
  <c r="Z58" i="2" s="1"/>
  <c r="AA58" i="2" s="1"/>
  <c r="Y57" i="2"/>
  <c r="Z57" i="2" s="1"/>
  <c r="AA57" i="2" s="1"/>
  <c r="Y56" i="2"/>
  <c r="Z56" i="2" s="1"/>
  <c r="AA56" i="2" s="1"/>
  <c r="Y55" i="2"/>
  <c r="Z55" i="2" s="1"/>
  <c r="AA55" i="2" s="1"/>
  <c r="Y54" i="2"/>
  <c r="X52" i="2"/>
  <c r="W52" i="2"/>
  <c r="Y51" i="2"/>
  <c r="Z51" i="2" s="1"/>
  <c r="AA51" i="2" s="1"/>
  <c r="Y50" i="2"/>
  <c r="Z50" i="2" s="1"/>
  <c r="AA50" i="2" s="1"/>
  <c r="Y49" i="2"/>
  <c r="Z49" i="2" s="1"/>
  <c r="AA49" i="2" s="1"/>
  <c r="Y48" i="2"/>
  <c r="Z48" i="2" s="1"/>
  <c r="AA48" i="2" s="1"/>
  <c r="Y47" i="2"/>
  <c r="Z47" i="2" s="1"/>
  <c r="AA47" i="2" s="1"/>
  <c r="Y46" i="2"/>
  <c r="Z46" i="2" s="1"/>
  <c r="AA46" i="2" s="1"/>
  <c r="Y45" i="2"/>
  <c r="Z45" i="2" s="1"/>
  <c r="AA45" i="2" s="1"/>
  <c r="Y44" i="2"/>
  <c r="Z44" i="2" s="1"/>
  <c r="AA44" i="2" s="1"/>
  <c r="Y43" i="2"/>
  <c r="Z43" i="2" s="1"/>
  <c r="AA43" i="2" s="1"/>
  <c r="Y42" i="2"/>
  <c r="Y41" i="2"/>
  <c r="Z41" i="2" s="1"/>
  <c r="AA41" i="2" s="1"/>
  <c r="X39" i="2"/>
  <c r="W39" i="2"/>
  <c r="Y38" i="2"/>
  <c r="Z38" i="2" s="1"/>
  <c r="AA38" i="2" s="1"/>
  <c r="Y37" i="2"/>
  <c r="Z37" i="2" s="1"/>
  <c r="AA37" i="2" s="1"/>
  <c r="Y36" i="2"/>
  <c r="Z36" i="2" s="1"/>
  <c r="AA36" i="2" s="1"/>
  <c r="Y35" i="2"/>
  <c r="Z35" i="2" s="1"/>
  <c r="AA35" i="2" s="1"/>
  <c r="Y34" i="2"/>
  <c r="Z34" i="2" s="1"/>
  <c r="AA34" i="2" s="1"/>
  <c r="Y33" i="2"/>
  <c r="Z33" i="2" s="1"/>
  <c r="AA33" i="2" s="1"/>
  <c r="Y32" i="2"/>
  <c r="Z32" i="2" s="1"/>
  <c r="AA32" i="2" s="1"/>
  <c r="Y31" i="2"/>
  <c r="Z31" i="2" s="1"/>
  <c r="AA31" i="2" s="1"/>
  <c r="Y30" i="2"/>
  <c r="Z30" i="2" s="1"/>
  <c r="AA30" i="2" s="1"/>
  <c r="Y29" i="2"/>
  <c r="Z29" i="2" s="1"/>
  <c r="AA29" i="2" s="1"/>
  <c r="Y28" i="2"/>
  <c r="X26" i="2"/>
  <c r="W26" i="2"/>
  <c r="Y25" i="2"/>
  <c r="Z25" i="2" s="1"/>
  <c r="AA25" i="2" s="1"/>
  <c r="Y24" i="2"/>
  <c r="Z24" i="2" s="1"/>
  <c r="AA24" i="2" s="1"/>
  <c r="Y23" i="2"/>
  <c r="Z23" i="2" s="1"/>
  <c r="AA23" i="2" s="1"/>
  <c r="Y22" i="2"/>
  <c r="Z22" i="2" s="1"/>
  <c r="AA22" i="2" s="1"/>
  <c r="Y21" i="2"/>
  <c r="Z21" i="2" s="1"/>
  <c r="AA21" i="2" s="1"/>
  <c r="Y20" i="2"/>
  <c r="Z20" i="2" s="1"/>
  <c r="AA20" i="2" s="1"/>
  <c r="Y19" i="2"/>
  <c r="Z19" i="2" s="1"/>
  <c r="AA19" i="2" s="1"/>
  <c r="Y18" i="2"/>
  <c r="Z18" i="2" s="1"/>
  <c r="AA18" i="2" s="1"/>
  <c r="Y17" i="2"/>
  <c r="Z17" i="2" s="1"/>
  <c r="AA17" i="2" s="1"/>
  <c r="Y16" i="2"/>
  <c r="Z16" i="2" s="1"/>
  <c r="AA16" i="2" s="1"/>
  <c r="Y15" i="2"/>
  <c r="X13" i="2"/>
  <c r="W13" i="2"/>
  <c r="Y12" i="2"/>
  <c r="Z12" i="2" s="1"/>
  <c r="AA12" i="2" s="1"/>
  <c r="Y11" i="2"/>
  <c r="Z11" i="2" s="1"/>
  <c r="AA11" i="2" s="1"/>
  <c r="Y10" i="2"/>
  <c r="Z10" i="2" s="1"/>
  <c r="AA10" i="2" s="1"/>
  <c r="Y9" i="2"/>
  <c r="Z9" i="2" s="1"/>
  <c r="AA9" i="2" s="1"/>
  <c r="Y8" i="2"/>
  <c r="Z8" i="2" s="1"/>
  <c r="AA8" i="2" s="1"/>
  <c r="Y7" i="2"/>
  <c r="Z7" i="2" s="1"/>
  <c r="AA7" i="2" s="1"/>
  <c r="Y6" i="2"/>
  <c r="Z6" i="2" s="1"/>
  <c r="AA6" i="2" s="1"/>
  <c r="Y5" i="2"/>
  <c r="Z5" i="2" s="1"/>
  <c r="AA5" i="2" s="1"/>
  <c r="Y4" i="2"/>
  <c r="Z4" i="2" s="1"/>
  <c r="AA4" i="2" s="1"/>
  <c r="Y3" i="2"/>
  <c r="Z3" i="2" s="1"/>
  <c r="AA3" i="2" s="1"/>
  <c r="Y2" i="2"/>
  <c r="R43" i="1"/>
  <c r="R42" i="1"/>
  <c r="Q43" i="1"/>
  <c r="Q42" i="1"/>
  <c r="P43" i="1"/>
  <c r="P42" i="1"/>
  <c r="O43" i="1"/>
  <c r="O42" i="1"/>
  <c r="N43" i="1"/>
  <c r="N42" i="1"/>
  <c r="M43" i="1"/>
  <c r="M42" i="1"/>
  <c r="F90" i="1"/>
  <c r="E90" i="1"/>
  <c r="G90" i="1" s="1"/>
  <c r="H90" i="1" s="1"/>
  <c r="I90" i="1" s="1"/>
  <c r="F89" i="1"/>
  <c r="E89" i="1"/>
  <c r="F75" i="1"/>
  <c r="E75" i="1"/>
  <c r="F74" i="1"/>
  <c r="E74" i="1"/>
  <c r="G74" i="1" s="1"/>
  <c r="H74" i="1" s="1"/>
  <c r="I74" i="1" s="1"/>
  <c r="F60" i="1"/>
  <c r="E60" i="1"/>
  <c r="F59" i="1"/>
  <c r="E59" i="1"/>
  <c r="G59" i="1" s="1"/>
  <c r="H59" i="1" s="1"/>
  <c r="I59" i="1" s="1"/>
  <c r="F45" i="1"/>
  <c r="E45" i="1"/>
  <c r="F44" i="1"/>
  <c r="E44" i="1"/>
  <c r="F30" i="1"/>
  <c r="E30" i="1"/>
  <c r="F29" i="1"/>
  <c r="E29" i="1"/>
  <c r="G29" i="1" s="1"/>
  <c r="H29" i="1" s="1"/>
  <c r="I29" i="1" s="1"/>
  <c r="F14" i="1"/>
  <c r="F15" i="1"/>
  <c r="E15" i="1"/>
  <c r="E14" i="1"/>
  <c r="F88" i="1"/>
  <c r="E88" i="1"/>
  <c r="F73" i="1"/>
  <c r="E73" i="1"/>
  <c r="F58" i="1"/>
  <c r="E58" i="1"/>
  <c r="F43" i="1"/>
  <c r="E43" i="1"/>
  <c r="F28" i="1"/>
  <c r="E28" i="1"/>
  <c r="F13" i="1"/>
  <c r="E13" i="1"/>
  <c r="G13" i="1" s="1"/>
  <c r="O7" i="2"/>
  <c r="O6" i="2"/>
  <c r="O5" i="2"/>
  <c r="O4" i="2"/>
  <c r="O3" i="2"/>
  <c r="N7" i="2"/>
  <c r="N6" i="2"/>
  <c r="N5" i="2"/>
  <c r="N4" i="2"/>
  <c r="N3" i="2"/>
  <c r="E65" i="2"/>
  <c r="F65" i="2"/>
  <c r="E52" i="2"/>
  <c r="F52" i="2"/>
  <c r="E39" i="2"/>
  <c r="F39" i="2"/>
  <c r="E26" i="2"/>
  <c r="F26" i="2"/>
  <c r="E13" i="2"/>
  <c r="F13" i="2"/>
  <c r="L7" i="2"/>
  <c r="L6" i="2"/>
  <c r="L5" i="2"/>
  <c r="L4" i="2"/>
  <c r="L3" i="2"/>
  <c r="G12" i="2"/>
  <c r="H12" i="2" s="1"/>
  <c r="I12" i="2" s="1"/>
  <c r="G11" i="2"/>
  <c r="H11" i="2" s="1"/>
  <c r="I11" i="2" s="1"/>
  <c r="G10" i="2"/>
  <c r="H10" i="2" s="1"/>
  <c r="I10" i="2" s="1"/>
  <c r="G9" i="2"/>
  <c r="H9" i="2" s="1"/>
  <c r="I9" i="2" s="1"/>
  <c r="G8" i="2"/>
  <c r="H8" i="2" s="1"/>
  <c r="I8" i="2" s="1"/>
  <c r="G7" i="2"/>
  <c r="H7" i="2" s="1"/>
  <c r="I7" i="2" s="1"/>
  <c r="G6" i="2"/>
  <c r="H6" i="2" s="1"/>
  <c r="I6" i="2" s="1"/>
  <c r="G5" i="2"/>
  <c r="H5" i="2" s="1"/>
  <c r="I5" i="2" s="1"/>
  <c r="G4" i="2"/>
  <c r="H4" i="2" s="1"/>
  <c r="I4" i="2" s="1"/>
  <c r="G3" i="2"/>
  <c r="H3" i="2" s="1"/>
  <c r="I3" i="2" s="1"/>
  <c r="G2" i="2"/>
  <c r="H2" i="2" s="1"/>
  <c r="I2" i="2" s="1"/>
  <c r="G64" i="2"/>
  <c r="H64" i="2" s="1"/>
  <c r="I64" i="2" s="1"/>
  <c r="G63" i="2"/>
  <c r="H63" i="2" s="1"/>
  <c r="I63" i="2" s="1"/>
  <c r="G62" i="2"/>
  <c r="H62" i="2" s="1"/>
  <c r="I62" i="2" s="1"/>
  <c r="G61" i="2"/>
  <c r="H61" i="2" s="1"/>
  <c r="I61" i="2" s="1"/>
  <c r="G60" i="2"/>
  <c r="H60" i="2" s="1"/>
  <c r="I60" i="2" s="1"/>
  <c r="G59" i="2"/>
  <c r="H59" i="2" s="1"/>
  <c r="I59" i="2" s="1"/>
  <c r="G58" i="2"/>
  <c r="H58" i="2" s="1"/>
  <c r="I58" i="2" s="1"/>
  <c r="G57" i="2"/>
  <c r="H57" i="2" s="1"/>
  <c r="I57" i="2" s="1"/>
  <c r="G56" i="2"/>
  <c r="H56" i="2" s="1"/>
  <c r="I56" i="2" s="1"/>
  <c r="G55" i="2"/>
  <c r="H55" i="2" s="1"/>
  <c r="I55" i="2" s="1"/>
  <c r="G54" i="2"/>
  <c r="H54" i="2" s="1"/>
  <c r="I54" i="2" s="1"/>
  <c r="G51" i="2"/>
  <c r="H51" i="2" s="1"/>
  <c r="I51" i="2" s="1"/>
  <c r="G50" i="2"/>
  <c r="H50" i="2" s="1"/>
  <c r="I50" i="2" s="1"/>
  <c r="G49" i="2"/>
  <c r="H49" i="2" s="1"/>
  <c r="I49" i="2" s="1"/>
  <c r="G48" i="2"/>
  <c r="H48" i="2" s="1"/>
  <c r="I48" i="2" s="1"/>
  <c r="G47" i="2"/>
  <c r="H47" i="2" s="1"/>
  <c r="I47" i="2" s="1"/>
  <c r="G46" i="2"/>
  <c r="H46" i="2" s="1"/>
  <c r="I46" i="2" s="1"/>
  <c r="G45" i="2"/>
  <c r="H45" i="2" s="1"/>
  <c r="I45" i="2" s="1"/>
  <c r="G44" i="2"/>
  <c r="H44" i="2" s="1"/>
  <c r="I44" i="2" s="1"/>
  <c r="G43" i="2"/>
  <c r="H43" i="2" s="1"/>
  <c r="I43" i="2" s="1"/>
  <c r="G42" i="2"/>
  <c r="H42" i="2" s="1"/>
  <c r="I42" i="2" s="1"/>
  <c r="G41" i="2"/>
  <c r="H41" i="2" s="1"/>
  <c r="I41" i="2" s="1"/>
  <c r="G38" i="2"/>
  <c r="H38" i="2" s="1"/>
  <c r="I38" i="2" s="1"/>
  <c r="G37" i="2"/>
  <c r="H37" i="2" s="1"/>
  <c r="I37" i="2" s="1"/>
  <c r="G36" i="2"/>
  <c r="H36" i="2" s="1"/>
  <c r="I36" i="2" s="1"/>
  <c r="G35" i="2"/>
  <c r="H35" i="2" s="1"/>
  <c r="I35" i="2" s="1"/>
  <c r="G34" i="2"/>
  <c r="H34" i="2" s="1"/>
  <c r="I34" i="2" s="1"/>
  <c r="G33" i="2"/>
  <c r="H33" i="2" s="1"/>
  <c r="I33" i="2" s="1"/>
  <c r="G32" i="2"/>
  <c r="H32" i="2" s="1"/>
  <c r="I32" i="2" s="1"/>
  <c r="G31" i="2"/>
  <c r="H31" i="2" s="1"/>
  <c r="I31" i="2" s="1"/>
  <c r="G30" i="2"/>
  <c r="H30" i="2" s="1"/>
  <c r="I30" i="2" s="1"/>
  <c r="G29" i="2"/>
  <c r="H29" i="2" s="1"/>
  <c r="I29" i="2" s="1"/>
  <c r="G28" i="2"/>
  <c r="H28" i="2" s="1"/>
  <c r="I28" i="2" s="1"/>
  <c r="G25" i="2"/>
  <c r="H25" i="2" s="1"/>
  <c r="I25" i="2" s="1"/>
  <c r="G24" i="2"/>
  <c r="H24" i="2" s="1"/>
  <c r="I24" i="2" s="1"/>
  <c r="G23" i="2"/>
  <c r="H23" i="2" s="1"/>
  <c r="I23" i="2" s="1"/>
  <c r="G22" i="2"/>
  <c r="H22" i="2" s="1"/>
  <c r="I22" i="2" s="1"/>
  <c r="G21" i="2"/>
  <c r="H21" i="2" s="1"/>
  <c r="I21" i="2" s="1"/>
  <c r="G20" i="2"/>
  <c r="H20" i="2" s="1"/>
  <c r="I20" i="2" s="1"/>
  <c r="G19" i="2"/>
  <c r="H19" i="2" s="1"/>
  <c r="I19" i="2" s="1"/>
  <c r="G18" i="2"/>
  <c r="H18" i="2" s="1"/>
  <c r="I18" i="2" s="1"/>
  <c r="G17" i="2"/>
  <c r="H17" i="2" s="1"/>
  <c r="I17" i="2" s="1"/>
  <c r="G16" i="2"/>
  <c r="H16" i="2" s="1"/>
  <c r="I16" i="2" s="1"/>
  <c r="G15" i="2"/>
  <c r="H15" i="2" s="1"/>
  <c r="I15" i="2" s="1"/>
  <c r="G3" i="1"/>
  <c r="H3" i="1" s="1"/>
  <c r="I3" i="1" s="1"/>
  <c r="AC4" i="1" s="1"/>
  <c r="G4" i="1"/>
  <c r="H4" i="1" s="1"/>
  <c r="I4" i="1" s="1"/>
  <c r="AC5" i="1" s="1"/>
  <c r="G5" i="1"/>
  <c r="H5" i="1" s="1"/>
  <c r="I5" i="1" s="1"/>
  <c r="AC6" i="1" s="1"/>
  <c r="G6" i="1"/>
  <c r="H6" i="1" s="1"/>
  <c r="I6" i="1" s="1"/>
  <c r="AC7" i="1" s="1"/>
  <c r="G7" i="1"/>
  <c r="H7" i="1" s="1"/>
  <c r="I7" i="1" s="1"/>
  <c r="AC8" i="1" s="1"/>
  <c r="G8" i="1"/>
  <c r="H8" i="1" s="1"/>
  <c r="I8" i="1" s="1"/>
  <c r="AC9" i="1" s="1"/>
  <c r="G9" i="1"/>
  <c r="H9" i="1" s="1"/>
  <c r="I9" i="1" s="1"/>
  <c r="AC10" i="1" s="1"/>
  <c r="G10" i="1"/>
  <c r="H10" i="1" s="1"/>
  <c r="I10" i="1" s="1"/>
  <c r="AC11" i="1" s="1"/>
  <c r="G11" i="1"/>
  <c r="H11" i="1" s="1"/>
  <c r="I11" i="1" s="1"/>
  <c r="AC12" i="1" s="1"/>
  <c r="G12" i="1"/>
  <c r="H12" i="1" s="1"/>
  <c r="I12" i="1" s="1"/>
  <c r="AC13" i="1" s="1"/>
  <c r="G17" i="1"/>
  <c r="H17" i="1" s="1"/>
  <c r="I17" i="1" s="1"/>
  <c r="AD3" i="1" s="1"/>
  <c r="G18" i="1"/>
  <c r="H18" i="1" s="1"/>
  <c r="I18" i="1" s="1"/>
  <c r="AD4" i="1" s="1"/>
  <c r="G19" i="1"/>
  <c r="H19" i="1" s="1"/>
  <c r="I19" i="1" s="1"/>
  <c r="AD5" i="1" s="1"/>
  <c r="G20" i="1"/>
  <c r="P6" i="1" s="1"/>
  <c r="G21" i="1"/>
  <c r="P7" i="1" s="1"/>
  <c r="G22" i="1"/>
  <c r="H22" i="1" s="1"/>
  <c r="I22" i="1" s="1"/>
  <c r="AD8" i="1" s="1"/>
  <c r="G23" i="1"/>
  <c r="H23" i="1" s="1"/>
  <c r="I23" i="1" s="1"/>
  <c r="AD9" i="1" s="1"/>
  <c r="G24" i="1"/>
  <c r="H24" i="1" s="1"/>
  <c r="I24" i="1" s="1"/>
  <c r="AD10" i="1" s="1"/>
  <c r="G25" i="1"/>
  <c r="H25" i="1" s="1"/>
  <c r="I25" i="1" s="1"/>
  <c r="AD11" i="1" s="1"/>
  <c r="G26" i="1"/>
  <c r="H26" i="1" s="1"/>
  <c r="I26" i="1" s="1"/>
  <c r="AD12" i="1" s="1"/>
  <c r="G27" i="1"/>
  <c r="H27" i="1" s="1"/>
  <c r="I27" i="1" s="1"/>
  <c r="AD13" i="1" s="1"/>
  <c r="G32" i="1"/>
  <c r="H32" i="1" s="1"/>
  <c r="I32" i="1" s="1"/>
  <c r="AE3" i="1" s="1"/>
  <c r="G33" i="1"/>
  <c r="H33" i="1" s="1"/>
  <c r="I33" i="1" s="1"/>
  <c r="AE4" i="1" s="1"/>
  <c r="G34" i="1"/>
  <c r="H34" i="1" s="1"/>
  <c r="I34" i="1" s="1"/>
  <c r="AE5" i="1" s="1"/>
  <c r="G35" i="1"/>
  <c r="H35" i="1" s="1"/>
  <c r="I35" i="1" s="1"/>
  <c r="AE6" i="1" s="1"/>
  <c r="G36" i="1"/>
  <c r="H36" i="1" s="1"/>
  <c r="I36" i="1" s="1"/>
  <c r="AE7" i="1" s="1"/>
  <c r="G37" i="1"/>
  <c r="H37" i="1" s="1"/>
  <c r="I37" i="1" s="1"/>
  <c r="AE8" i="1" s="1"/>
  <c r="G38" i="1"/>
  <c r="H38" i="1" s="1"/>
  <c r="I38" i="1" s="1"/>
  <c r="AE9" i="1" s="1"/>
  <c r="G39" i="1"/>
  <c r="H39" i="1" s="1"/>
  <c r="I39" i="1" s="1"/>
  <c r="AE10" i="1" s="1"/>
  <c r="G40" i="1"/>
  <c r="H40" i="1" s="1"/>
  <c r="I40" i="1" s="1"/>
  <c r="AE11" i="1" s="1"/>
  <c r="G41" i="1"/>
  <c r="Q12" i="1" s="1"/>
  <c r="G42" i="1"/>
  <c r="H42" i="1" s="1"/>
  <c r="I42" i="1" s="1"/>
  <c r="AE13" i="1" s="1"/>
  <c r="G47" i="1"/>
  <c r="H47" i="1" s="1"/>
  <c r="I47" i="1" s="1"/>
  <c r="AF3" i="1" s="1"/>
  <c r="G48" i="1"/>
  <c r="H48" i="1" s="1"/>
  <c r="I48" i="1" s="1"/>
  <c r="AF4" i="1" s="1"/>
  <c r="G49" i="1"/>
  <c r="H49" i="1" s="1"/>
  <c r="I49" i="1" s="1"/>
  <c r="AF5" i="1" s="1"/>
  <c r="G50" i="1"/>
  <c r="H50" i="1" s="1"/>
  <c r="I50" i="1" s="1"/>
  <c r="AF6" i="1" s="1"/>
  <c r="G51" i="1"/>
  <c r="H51" i="1" s="1"/>
  <c r="I51" i="1" s="1"/>
  <c r="AF7" i="1" s="1"/>
  <c r="G52" i="1"/>
  <c r="R8" i="1" s="1"/>
  <c r="G53" i="1"/>
  <c r="R9" i="1" s="1"/>
  <c r="G54" i="1"/>
  <c r="H54" i="1" s="1"/>
  <c r="I54" i="1" s="1"/>
  <c r="AF10" i="1" s="1"/>
  <c r="G55" i="1"/>
  <c r="H55" i="1" s="1"/>
  <c r="I55" i="1" s="1"/>
  <c r="AF11" i="1" s="1"/>
  <c r="G56" i="1"/>
  <c r="H56" i="1" s="1"/>
  <c r="I56" i="1" s="1"/>
  <c r="AF12" i="1" s="1"/>
  <c r="G57" i="1"/>
  <c r="H57" i="1" s="1"/>
  <c r="I57" i="1" s="1"/>
  <c r="AF13" i="1" s="1"/>
  <c r="G62" i="1"/>
  <c r="H62" i="1" s="1"/>
  <c r="I62" i="1" s="1"/>
  <c r="AG3" i="1" s="1"/>
  <c r="G63" i="1"/>
  <c r="H63" i="1" s="1"/>
  <c r="I63" i="1" s="1"/>
  <c r="AG4" i="1" s="1"/>
  <c r="G64" i="1"/>
  <c r="S5" i="1" s="1"/>
  <c r="G65" i="1"/>
  <c r="S6" i="1" s="1"/>
  <c r="G66" i="1"/>
  <c r="H66" i="1" s="1"/>
  <c r="I66" i="1" s="1"/>
  <c r="AG7" i="1" s="1"/>
  <c r="G67" i="1"/>
  <c r="H67" i="1" s="1"/>
  <c r="I67" i="1" s="1"/>
  <c r="AG8" i="1" s="1"/>
  <c r="G68" i="1"/>
  <c r="H68" i="1" s="1"/>
  <c r="I68" i="1" s="1"/>
  <c r="AG9" i="1" s="1"/>
  <c r="G69" i="1"/>
  <c r="H69" i="1" s="1"/>
  <c r="I69" i="1" s="1"/>
  <c r="AG10" i="1" s="1"/>
  <c r="G70" i="1"/>
  <c r="H70" i="1" s="1"/>
  <c r="I70" i="1" s="1"/>
  <c r="AG11" i="1" s="1"/>
  <c r="G71" i="1"/>
  <c r="H71" i="1" s="1"/>
  <c r="I71" i="1" s="1"/>
  <c r="AG12" i="1" s="1"/>
  <c r="G72" i="1"/>
  <c r="H72" i="1" s="1"/>
  <c r="I72" i="1" s="1"/>
  <c r="AG13" i="1" s="1"/>
  <c r="G77" i="1"/>
  <c r="H77" i="1" s="1"/>
  <c r="I77" i="1" s="1"/>
  <c r="AH3" i="1" s="1"/>
  <c r="G78" i="1"/>
  <c r="H78" i="1" s="1"/>
  <c r="I78" i="1" s="1"/>
  <c r="AH4" i="1" s="1"/>
  <c r="G79" i="1"/>
  <c r="H79" i="1" s="1"/>
  <c r="I79" i="1" s="1"/>
  <c r="AH5" i="1" s="1"/>
  <c r="G80" i="1"/>
  <c r="H80" i="1" s="1"/>
  <c r="I80" i="1" s="1"/>
  <c r="AH6" i="1" s="1"/>
  <c r="G81" i="1"/>
  <c r="H81" i="1" s="1"/>
  <c r="I81" i="1" s="1"/>
  <c r="AH7" i="1" s="1"/>
  <c r="G82" i="1"/>
  <c r="H82" i="1" s="1"/>
  <c r="I82" i="1" s="1"/>
  <c r="AH8" i="1" s="1"/>
  <c r="G83" i="1"/>
  <c r="H83" i="1" s="1"/>
  <c r="I83" i="1" s="1"/>
  <c r="AH9" i="1" s="1"/>
  <c r="G84" i="1"/>
  <c r="T10" i="1" s="1"/>
  <c r="G85" i="1"/>
  <c r="T11" i="1" s="1"/>
  <c r="G86" i="1"/>
  <c r="H86" i="1" s="1"/>
  <c r="I86" i="1" s="1"/>
  <c r="AH12" i="1" s="1"/>
  <c r="G87" i="1"/>
  <c r="H87" i="1" s="1"/>
  <c r="I87" i="1" s="1"/>
  <c r="AH13" i="1" s="1"/>
  <c r="G2" i="1"/>
  <c r="H2" i="1" s="1"/>
  <c r="I2" i="1" s="1"/>
  <c r="AC3" i="1" s="1"/>
  <c r="Y91" i="2" l="1"/>
  <c r="Z91" i="2" s="1"/>
  <c r="AA91" i="2" s="1"/>
  <c r="Y78" i="2"/>
  <c r="Z78" i="2" s="1"/>
  <c r="AA78" i="2" s="1"/>
  <c r="Y65" i="2"/>
  <c r="Z65" i="2" s="1"/>
  <c r="AA65" i="2" s="1"/>
  <c r="Y52" i="2"/>
  <c r="Z52" i="2" s="1"/>
  <c r="AA52" i="2" s="1"/>
  <c r="Y39" i="2"/>
  <c r="Z39" i="2" s="1"/>
  <c r="AA39" i="2" s="1"/>
  <c r="Z28" i="2"/>
  <c r="AA28" i="2" s="1"/>
  <c r="Y26" i="2"/>
  <c r="Z26" i="2" s="1"/>
  <c r="AA26" i="2" s="1"/>
  <c r="Y13" i="2"/>
  <c r="Z13" i="2" s="1"/>
  <c r="AA13" i="2" s="1"/>
  <c r="Z42" i="2"/>
  <c r="AA42" i="2" s="1"/>
  <c r="Z15" i="2"/>
  <c r="AA15" i="2" s="1"/>
  <c r="Z2" i="2"/>
  <c r="AA2" i="2" s="1"/>
  <c r="Z54" i="2"/>
  <c r="AA54" i="2" s="1"/>
  <c r="G89" i="1"/>
  <c r="H89" i="1" s="1"/>
  <c r="I89" i="1" s="1"/>
  <c r="G75" i="1"/>
  <c r="H75" i="1" s="1"/>
  <c r="I75" i="1" s="1"/>
  <c r="G60" i="1"/>
  <c r="H60" i="1" s="1"/>
  <c r="I60" i="1" s="1"/>
  <c r="G44" i="1"/>
  <c r="H44" i="1" s="1"/>
  <c r="I44" i="1" s="1"/>
  <c r="G45" i="1"/>
  <c r="H45" i="1" s="1"/>
  <c r="I45" i="1" s="1"/>
  <c r="G15" i="1"/>
  <c r="H15" i="1" s="1"/>
  <c r="I15" i="1" s="1"/>
  <c r="G14" i="1"/>
  <c r="H14" i="1" s="1"/>
  <c r="I14" i="1" s="1"/>
  <c r="G30" i="1"/>
  <c r="H30" i="1" s="1"/>
  <c r="I30" i="1" s="1"/>
  <c r="G88" i="1"/>
  <c r="H88" i="1" s="1"/>
  <c r="I88" i="1" s="1"/>
  <c r="G58" i="1"/>
  <c r="H58" i="1" s="1"/>
  <c r="I58" i="1" s="1"/>
  <c r="M41" i="1"/>
  <c r="G28" i="1"/>
  <c r="H28" i="1" s="1"/>
  <c r="I28" i="1" s="1"/>
  <c r="N41" i="1"/>
  <c r="O41" i="1"/>
  <c r="G73" i="1"/>
  <c r="H73" i="1" s="1"/>
  <c r="I73" i="1" s="1"/>
  <c r="P41" i="1"/>
  <c r="Q41" i="1"/>
  <c r="G43" i="1"/>
  <c r="H43" i="1" s="1"/>
  <c r="I43" i="1" s="1"/>
  <c r="R41" i="1"/>
  <c r="P4" i="1"/>
  <c r="O5" i="1"/>
  <c r="Q11" i="1"/>
  <c r="R11" i="1"/>
  <c r="R10" i="1"/>
  <c r="S12" i="1"/>
  <c r="T9" i="1"/>
  <c r="T4" i="1"/>
  <c r="H65" i="1"/>
  <c r="I65" i="1" s="1"/>
  <c r="AG6" i="1" s="1"/>
  <c r="H64" i="1"/>
  <c r="I64" i="1" s="1"/>
  <c r="AG5" i="1" s="1"/>
  <c r="O9" i="1"/>
  <c r="Q3" i="1"/>
  <c r="O10" i="1"/>
  <c r="H52" i="1"/>
  <c r="I52" i="1" s="1"/>
  <c r="AF8" i="1" s="1"/>
  <c r="O8" i="1"/>
  <c r="Q13" i="1"/>
  <c r="S13" i="1"/>
  <c r="H21" i="1"/>
  <c r="I21" i="1" s="1"/>
  <c r="AD7" i="1" s="1"/>
  <c r="P13" i="1"/>
  <c r="Q10" i="1"/>
  <c r="S9" i="1"/>
  <c r="H20" i="1"/>
  <c r="I20" i="1" s="1"/>
  <c r="AD6" i="1" s="1"/>
  <c r="P12" i="1"/>
  <c r="Q7" i="1"/>
  <c r="P8" i="1"/>
  <c r="Q5" i="1"/>
  <c r="S4" i="1"/>
  <c r="H13" i="1"/>
  <c r="I13" i="1" s="1"/>
  <c r="H84" i="1"/>
  <c r="I84" i="1" s="1"/>
  <c r="AH10" i="1" s="1"/>
  <c r="O13" i="1"/>
  <c r="P5" i="1"/>
  <c r="R3" i="1"/>
  <c r="T12" i="1"/>
  <c r="Q8" i="1"/>
  <c r="S3" i="1"/>
  <c r="H53" i="1"/>
  <c r="I53" i="1" s="1"/>
  <c r="AF9" i="1" s="1"/>
  <c r="P11" i="1"/>
  <c r="Q6" i="1"/>
  <c r="T7" i="1"/>
  <c r="T8" i="1"/>
  <c r="O7" i="1"/>
  <c r="P10" i="1"/>
  <c r="S11" i="1"/>
  <c r="T3" i="1"/>
  <c r="T6" i="1"/>
  <c r="H85" i="1"/>
  <c r="I85" i="1" s="1"/>
  <c r="AH11" i="1" s="1"/>
  <c r="H41" i="1"/>
  <c r="I41" i="1" s="1"/>
  <c r="AE12" i="1" s="1"/>
  <c r="O3" i="1"/>
  <c r="O6" i="1"/>
  <c r="P9" i="1"/>
  <c r="Q4" i="1"/>
  <c r="R7" i="1"/>
  <c r="S10" i="1"/>
  <c r="T13" i="1"/>
  <c r="T5" i="1"/>
  <c r="O12" i="1"/>
  <c r="R13" i="1"/>
  <c r="R6" i="1"/>
  <c r="O4" i="1"/>
  <c r="R5" i="1"/>
  <c r="S8" i="1"/>
  <c r="O11" i="1"/>
  <c r="P3" i="1"/>
  <c r="Q9" i="1"/>
  <c r="R12" i="1"/>
  <c r="R4" i="1"/>
  <c r="S7" i="1"/>
  <c r="G52" i="2"/>
  <c r="G39" i="2"/>
  <c r="G65" i="2"/>
  <c r="G26" i="2"/>
  <c r="G13" i="2"/>
  <c r="H13" i="2" l="1"/>
  <c r="I13" i="2" s="1"/>
  <c r="M3" i="2"/>
  <c r="H26" i="2"/>
  <c r="I26" i="2" s="1"/>
  <c r="M4" i="2"/>
  <c r="M7" i="2"/>
  <c r="H65" i="2"/>
  <c r="I65" i="2" s="1"/>
  <c r="H39" i="2"/>
  <c r="I39" i="2" s="1"/>
  <c r="M5" i="2"/>
  <c r="H52" i="2"/>
  <c r="I52" i="2" s="1"/>
  <c r="M6" i="2"/>
</calcChain>
</file>

<file path=xl/sharedStrings.xml><?xml version="1.0" encoding="utf-8"?>
<sst xmlns="http://schemas.openxmlformats.org/spreadsheetml/2006/main" count="390" uniqueCount="36">
  <si>
    <t>Cache Size Exponent</t>
  </si>
  <si>
    <t>Block Size</t>
  </si>
  <si>
    <t>Associativity</t>
  </si>
  <si>
    <t>Replacement Strategy</t>
  </si>
  <si>
    <t>FA</t>
  </si>
  <si>
    <t>LRU</t>
  </si>
  <si>
    <t>FIFO</t>
  </si>
  <si>
    <t>DM</t>
  </si>
  <si>
    <t>Hit Rate (GCC)</t>
  </si>
  <si>
    <t>Hit Rate (swim)</t>
  </si>
  <si>
    <t>Hit Rate Avg</t>
  </si>
  <si>
    <t>Avg Miss Rate</t>
  </si>
  <si>
    <t>Log Avg Miss Rate</t>
  </si>
  <si>
    <t>---</t>
  </si>
  <si>
    <t>Chart 1</t>
  </si>
  <si>
    <t>Block Size Exponent</t>
  </si>
  <si>
    <t>Avg Hit Rate</t>
  </si>
  <si>
    <t>Average Hit Rate (gcc.trace)</t>
  </si>
  <si>
    <t>Average Hit Rate (swim.trace)</t>
  </si>
  <si>
    <t>Chart 2</t>
  </si>
  <si>
    <t>GCC</t>
  </si>
  <si>
    <t>Swim</t>
  </si>
  <si>
    <t>Difference</t>
  </si>
  <si>
    <t>Average</t>
  </si>
  <si>
    <t>gcc</t>
  </si>
  <si>
    <t>swim</t>
  </si>
  <si>
    <t>FA LRU</t>
  </si>
  <si>
    <t>FA FIFO</t>
  </si>
  <si>
    <t>2-Way LRU</t>
  </si>
  <si>
    <t>2-Way FIFO</t>
  </si>
  <si>
    <t>4-Way LRU</t>
  </si>
  <si>
    <t>4-Way FIFO</t>
  </si>
  <si>
    <t>8-Way LRU</t>
  </si>
  <si>
    <t>8-Way FIFO</t>
  </si>
  <si>
    <t>16-Way LRU</t>
  </si>
  <si>
    <t>16-Way FIFO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</si>
</sst>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Hit Rate vs Cache Size Exponent, Block Size Exponent=6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 LRU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'Cache Size'!$O$2:$T$2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'Cache Size'!$O$3:$T$3</c:f>
              <c:numCache>
                <c:formatCode>General</c:formatCode>
                <c:ptCount val="6"/>
                <c:pt idx="0">
                  <c:v>0.68619200000000002</c:v>
                </c:pt>
                <c:pt idx="1">
                  <c:v>0.74430850000000004</c:v>
                </c:pt>
                <c:pt idx="2">
                  <c:v>0.98103849999999992</c:v>
                </c:pt>
                <c:pt idx="3">
                  <c:v>0.93586449999999999</c:v>
                </c:pt>
                <c:pt idx="4">
                  <c:v>0.95260250000000002</c:v>
                </c:pt>
                <c:pt idx="5">
                  <c:v>0.95419799999999999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1-454A-B956-4B77A475A56E}"/>
            </c:ext>
          </c:extLst>
        </c:ser>
        <c:ser>
          <c:idx val="1"/>
          <c:order val="1"/>
          <c:tx>
            <c:v>FA FIFO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'Cache Size'!$O$2:$T$2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'Cache Size'!$O$4:$T$4</c:f>
              <c:numCache>
                <c:formatCode>General</c:formatCode>
                <c:ptCount val="6"/>
                <c:pt idx="0">
                  <c:v>0.65991350000000004</c:v>
                </c:pt>
                <c:pt idx="1">
                  <c:v>0.75370199999999998</c:v>
                </c:pt>
                <c:pt idx="2">
                  <c:v>0.89194700000000005</c:v>
                </c:pt>
                <c:pt idx="3">
                  <c:v>0.85713949999999994</c:v>
                </c:pt>
                <c:pt idx="4">
                  <c:v>0.87361899999999992</c:v>
                </c:pt>
                <c:pt idx="5">
                  <c:v>0.87769750000000002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21-454A-B956-4B77A475A56E}"/>
            </c:ext>
          </c:extLst>
        </c:ser>
        <c:ser>
          <c:idx val="2"/>
          <c:order val="2"/>
          <c:tx>
            <c:v>DM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'Cache Size'!$O$2:$T$2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'Cache Size'!$O$5:$T$5</c:f>
              <c:numCache>
                <c:formatCode>General</c:formatCode>
                <c:ptCount val="6"/>
                <c:pt idx="0">
                  <c:v>0.79674800000000001</c:v>
                </c:pt>
                <c:pt idx="1">
                  <c:v>0.85423450000000001</c:v>
                </c:pt>
                <c:pt idx="2">
                  <c:v>0.94441900000000001</c:v>
                </c:pt>
                <c:pt idx="3">
                  <c:v>0.96468449999999994</c:v>
                </c:pt>
                <c:pt idx="4">
                  <c:v>0.980541</c:v>
                </c:pt>
                <c:pt idx="5">
                  <c:v>0.98476249999999999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21-454A-B956-4B77A475A56E}"/>
            </c:ext>
          </c:extLst>
        </c:ser>
        <c:ser>
          <c:idx val="3"/>
          <c:order val="3"/>
          <c:tx>
            <c:v>2-Way LRU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'Cache Size'!$O$2:$T$2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'Cache Size'!$O$6:$T$6</c:f>
              <c:numCache>
                <c:formatCode>General</c:formatCode>
                <c:ptCount val="6"/>
                <c:pt idx="0">
                  <c:v>0.80074400000000001</c:v>
                </c:pt>
                <c:pt idx="1">
                  <c:v>0.86473050000000007</c:v>
                </c:pt>
                <c:pt idx="2">
                  <c:v>0.91363099999999997</c:v>
                </c:pt>
                <c:pt idx="3">
                  <c:v>0.96653100000000003</c:v>
                </c:pt>
                <c:pt idx="4">
                  <c:v>0.97798800000000008</c:v>
                </c:pt>
                <c:pt idx="5">
                  <c:v>0.98578399999999999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21-454A-B956-4B77A475A56E}"/>
            </c:ext>
          </c:extLst>
        </c:ser>
        <c:ser>
          <c:idx val="4"/>
          <c:order val="4"/>
          <c:tx>
            <c:v>2 Way FIFO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'Cache Size'!$O$2:$T$2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'Cache Size'!$O$7:$T$7</c:f>
              <c:numCache>
                <c:formatCode>General</c:formatCode>
                <c:ptCount val="6"/>
                <c:pt idx="0">
                  <c:v>0.78163950000000004</c:v>
                </c:pt>
                <c:pt idx="1">
                  <c:v>0.84609250000000003</c:v>
                </c:pt>
                <c:pt idx="2">
                  <c:v>0.912242</c:v>
                </c:pt>
                <c:pt idx="3">
                  <c:v>0.95936850000000007</c:v>
                </c:pt>
                <c:pt idx="4">
                  <c:v>0.97270400000000001</c:v>
                </c:pt>
                <c:pt idx="5">
                  <c:v>0.983464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21-454A-B956-4B77A475A56E}"/>
            </c:ext>
          </c:extLst>
        </c:ser>
        <c:ser>
          <c:idx val="5"/>
          <c:order val="5"/>
          <c:tx>
            <c:v>4 Way LRU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'Cache Size'!$O$2:$T$2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'Cache Size'!$O$8:$T$8</c:f>
              <c:numCache>
                <c:formatCode>General</c:formatCode>
                <c:ptCount val="6"/>
                <c:pt idx="0">
                  <c:v>0.74340300000000004</c:v>
                </c:pt>
                <c:pt idx="1">
                  <c:v>0.84102849999999996</c:v>
                </c:pt>
                <c:pt idx="2">
                  <c:v>0.89404600000000001</c:v>
                </c:pt>
                <c:pt idx="3">
                  <c:v>0.93432549999999992</c:v>
                </c:pt>
                <c:pt idx="4">
                  <c:v>0.97358900000000004</c:v>
                </c:pt>
                <c:pt idx="5">
                  <c:v>0.98011599999999999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21-454A-B956-4B77A475A56E}"/>
            </c:ext>
          </c:extLst>
        </c:ser>
        <c:ser>
          <c:idx val="6"/>
          <c:order val="6"/>
          <c:tx>
            <c:v>4 Way FIFO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'Cache Size'!$O$2:$T$2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'Cache Size'!$O$9:$T$9</c:f>
              <c:numCache>
                <c:formatCode>General</c:formatCode>
                <c:ptCount val="6"/>
                <c:pt idx="0">
                  <c:v>0.70681499999999997</c:v>
                </c:pt>
                <c:pt idx="1">
                  <c:v>0.81718249999999992</c:v>
                </c:pt>
                <c:pt idx="2">
                  <c:v>0.87465599999999999</c:v>
                </c:pt>
                <c:pt idx="3">
                  <c:v>0.9240664999999999</c:v>
                </c:pt>
                <c:pt idx="4">
                  <c:v>0.96825300000000003</c:v>
                </c:pt>
                <c:pt idx="5">
                  <c:v>0.97700699999999996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21-454A-B956-4B77A475A56E}"/>
            </c:ext>
          </c:extLst>
        </c:ser>
        <c:ser>
          <c:idx val="7"/>
          <c:order val="7"/>
          <c:tx>
            <c:v>8 Way LRU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'Cache Size'!$O$2:$T$2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'Cache Size'!$O$10:$T$10</c:f>
              <c:numCache>
                <c:formatCode>General</c:formatCode>
                <c:ptCount val="6"/>
                <c:pt idx="0">
                  <c:v>0.70409949999999999</c:v>
                </c:pt>
                <c:pt idx="1">
                  <c:v>0.80580800000000008</c:v>
                </c:pt>
                <c:pt idx="2">
                  <c:v>0.8828125</c:v>
                </c:pt>
                <c:pt idx="3">
                  <c:v>0.924593</c:v>
                </c:pt>
                <c:pt idx="4">
                  <c:v>0.96019450000000006</c:v>
                </c:pt>
                <c:pt idx="5">
                  <c:v>0.97582349999999995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21-454A-B956-4B77A475A56E}"/>
            </c:ext>
          </c:extLst>
        </c:ser>
        <c:ser>
          <c:idx val="8"/>
          <c:order val="8"/>
          <c:tx>
            <c:v>8 Way FIFO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'Cache Size'!$O$2:$T$2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'Cache Size'!$O$11:$T$11</c:f>
              <c:numCache>
                <c:formatCode>General</c:formatCode>
                <c:ptCount val="6"/>
                <c:pt idx="0">
                  <c:v>0.67671000000000003</c:v>
                </c:pt>
                <c:pt idx="1">
                  <c:v>0.76744800000000002</c:v>
                </c:pt>
                <c:pt idx="2">
                  <c:v>0.86045199999999999</c:v>
                </c:pt>
                <c:pt idx="3">
                  <c:v>0.91319400000000006</c:v>
                </c:pt>
                <c:pt idx="4">
                  <c:v>0.9538009999999999</c:v>
                </c:pt>
                <c:pt idx="5">
                  <c:v>0.97318199999999999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21-454A-B956-4B77A475A56E}"/>
            </c:ext>
          </c:extLst>
        </c:ser>
        <c:ser>
          <c:idx val="9"/>
          <c:order val="9"/>
          <c:tx>
            <c:v>16 Way LRU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'Cache Size'!$O$2:$T$2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'Cache Size'!$O$12:$T$12</c:f>
              <c:numCache>
                <c:formatCode>General</c:formatCode>
                <c:ptCount val="6"/>
                <c:pt idx="0">
                  <c:v>0.68619200000000002</c:v>
                </c:pt>
                <c:pt idx="1">
                  <c:v>0.76054500000000003</c:v>
                </c:pt>
                <c:pt idx="2">
                  <c:v>0.87158650000000004</c:v>
                </c:pt>
                <c:pt idx="3">
                  <c:v>0.9477644999999999</c:v>
                </c:pt>
                <c:pt idx="4">
                  <c:v>0.95334999999999992</c:v>
                </c:pt>
                <c:pt idx="5">
                  <c:v>0.96547399999999994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21-454A-B956-4B77A475A56E}"/>
            </c:ext>
          </c:extLst>
        </c:ser>
        <c:ser>
          <c:idx val="10"/>
          <c:order val="10"/>
          <c:tx>
            <c:v>16 Way FIFO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'Cache Size'!$O$2:$T$2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'Cache Size'!$O$13:$T$13</c:f>
              <c:numCache>
                <c:formatCode>General</c:formatCode>
                <c:ptCount val="6"/>
                <c:pt idx="0">
                  <c:v>0.65991350000000004</c:v>
                </c:pt>
                <c:pt idx="1">
                  <c:v>0.77576350000000005</c:v>
                </c:pt>
                <c:pt idx="2">
                  <c:v>0.85223699999999991</c:v>
                </c:pt>
                <c:pt idx="3">
                  <c:v>0.928477</c:v>
                </c:pt>
                <c:pt idx="4">
                  <c:v>0.94910349999999999</c:v>
                </c:pt>
                <c:pt idx="5">
                  <c:v>0.96296599999999999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21-454A-B956-4B77A475A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15808"/>
        <c:axId val="214188512"/>
      </c:lineChart>
      <c:catAx>
        <c:axId val="21441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Cache Size Exponent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88512"/>
        <c:crosses val="autoZero"/>
        <c:auto val="1"/>
        <c:lblAlgn val="ctr"/>
        <c:lblOffset val="100"/>
        <c:noMultiLvlLbl val="0"/>
      </c:catAx>
      <c:valAx>
        <c:axId val="214188512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Hit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Hit</a:t>
            </a:r>
            <a:r>
              <a:rPr lang="en-US" baseline="0"/>
              <a:t> Rate vs Block Size Exponent, Cache Exponent=16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Overall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'Block Size'!$AD$3:$AD$9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'Block Size'!$AE$3:$AE$9</c:f>
              <c:numCache>
                <c:formatCode>General</c:formatCode>
                <c:ptCount val="7"/>
                <c:pt idx="0">
                  <c:v>0.92041772727272719</c:v>
                </c:pt>
                <c:pt idx="1">
                  <c:v>0.95949322727272712</c:v>
                </c:pt>
                <c:pt idx="2">
                  <c:v>0.98153649999999992</c:v>
                </c:pt>
                <c:pt idx="3">
                  <c:v>0.9769068636363637</c:v>
                </c:pt>
                <c:pt idx="4">
                  <c:v>0.9682262142857142</c:v>
                </c:pt>
                <c:pt idx="5">
                  <c:v>0.9313567142857142</c:v>
                </c:pt>
                <c:pt idx="6">
                  <c:v>0.80391114285714271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D-4A9E-B8DC-18E9B34E9111}"/>
            </c:ext>
          </c:extLst>
        </c:ser>
        <c:ser>
          <c:idx val="0"/>
          <c:order val="1"/>
          <c:tx>
            <c:v>gcc.trace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'Block Size'!$AD$3:$AD$9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'Block Size'!$AF$3:$AF$9</c:f>
              <c:numCache>
                <c:formatCode>General</c:formatCode>
                <c:ptCount val="7"/>
                <c:pt idx="0">
                  <c:v>0.93658454545454539</c:v>
                </c:pt>
                <c:pt idx="1">
                  <c:v>0.97350863636363638</c:v>
                </c:pt>
                <c:pt idx="2">
                  <c:v>0.99016545454545468</c:v>
                </c:pt>
                <c:pt idx="3">
                  <c:v>0.99359045454545469</c:v>
                </c:pt>
                <c:pt idx="4">
                  <c:v>0.98813400000000018</c:v>
                </c:pt>
                <c:pt idx="5">
                  <c:v>0.94077299999999997</c:v>
                </c:pt>
                <c:pt idx="6">
                  <c:v>0.88498985714285716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8D-4A9E-B8DC-18E9B34E9111}"/>
            </c:ext>
          </c:extLst>
        </c:ser>
        <c:ser>
          <c:idx val="1"/>
          <c:order val="2"/>
          <c:tx>
            <c:v>swim.trace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'Block Size'!$AD$3:$AD$9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'Block Size'!$AG$3:$AG$9</c:f>
              <c:numCache>
                <c:formatCode>General</c:formatCode>
                <c:ptCount val="7"/>
                <c:pt idx="0">
                  <c:v>0.90425090909090922</c:v>
                </c:pt>
                <c:pt idx="1">
                  <c:v>0.94547781818181809</c:v>
                </c:pt>
                <c:pt idx="2">
                  <c:v>0.9729075454545455</c:v>
                </c:pt>
                <c:pt idx="3">
                  <c:v>0.96022327272727281</c:v>
                </c:pt>
                <c:pt idx="4">
                  <c:v>0.94831842857142856</c:v>
                </c:pt>
                <c:pt idx="5">
                  <c:v>0.92194042857142855</c:v>
                </c:pt>
                <c:pt idx="6">
                  <c:v>0.7228324285714286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8D-4A9E-B8DC-18E9B34E9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788816"/>
        <c:axId val="356906448"/>
      </c:lineChart>
      <c:catAx>
        <c:axId val="41978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Size Exponent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06448"/>
        <c:crosses val="autoZero"/>
        <c:auto val="1"/>
        <c:lblAlgn val="ctr"/>
        <c:lblOffset val="100"/>
        <c:noMultiLvlLbl val="0"/>
      </c:catAx>
      <c:valAx>
        <c:axId val="356906448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Hit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8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Negative Log Miss Rate vs Cache Size Exponent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, Block Size Exponent=6</a:t>
            </a:r>
            <a:endParaRPr lang="en-US" sz="14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 LRU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'Cache Size'!$O$2:$T$2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'Cache Size'!$AC$3:$AH$3</c:f>
              <c:numCache>
                <c:formatCode>General</c:formatCode>
                <c:ptCount val="6"/>
                <c:pt idx="0">
                  <c:v>0.50333598901049559</c:v>
                </c:pt>
                <c:pt idx="1">
                  <c:v>0.59228370906578098</c:v>
                </c:pt>
                <c:pt idx="2">
                  <c:v>1.7221273096163496</c:v>
                </c:pt>
                <c:pt idx="3">
                  <c:v>1.1929015151548272</c:v>
                </c:pt>
                <c:pt idx="4">
                  <c:v>1.3242445647570975</c:v>
                </c:pt>
                <c:pt idx="5">
                  <c:v>1.3391155575856606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B-44BC-AE48-598BD6691B7D}"/>
            </c:ext>
          </c:extLst>
        </c:ser>
        <c:ser>
          <c:idx val="1"/>
          <c:order val="1"/>
          <c:tx>
            <c:v>FA FIFO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'Cache Size'!$O$2:$T$2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'Cache Size'!$AC$4:$AH$4</c:f>
              <c:numCache>
                <c:formatCode>General</c:formatCode>
                <c:ptCount val="6"/>
                <c:pt idx="0">
                  <c:v>0.46841060738474882</c:v>
                </c:pt>
                <c:pt idx="1">
                  <c:v>0.60853911472399203</c:v>
                </c:pt>
                <c:pt idx="2">
                  <c:v>0.96636317079500367</c:v>
                </c:pt>
                <c:pt idx="3">
                  <c:v>0.84508783421384959</c:v>
                </c:pt>
                <c:pt idx="4">
                  <c:v>0.89831821256782329</c:v>
                </c:pt>
                <c:pt idx="5">
                  <c:v>0.91256466540764059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0B-44BC-AE48-598BD6691B7D}"/>
            </c:ext>
          </c:extLst>
        </c:ser>
        <c:ser>
          <c:idx val="2"/>
          <c:order val="2"/>
          <c:tx>
            <c:v>DM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'Cache Size'!$O$2:$T$2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'Cache Size'!$AC$5:$AH$5</c:f>
              <c:numCache>
                <c:formatCode>General</c:formatCode>
                <c:ptCount val="6"/>
                <c:pt idx="0">
                  <c:v>0.69196517225448306</c:v>
                </c:pt>
                <c:pt idx="1">
                  <c:v>0.83634525333357423</c:v>
                </c:pt>
                <c:pt idx="2">
                  <c:v>1.2550736437663652</c:v>
                </c:pt>
                <c:pt idx="3">
                  <c:v>1.4520346405892608</c:v>
                </c:pt>
                <c:pt idx="4">
                  <c:v>1.7108794819320516</c:v>
                </c:pt>
                <c:pt idx="5">
                  <c:v>1.8170862813735613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0B-44BC-AE48-598BD6691B7D}"/>
            </c:ext>
          </c:extLst>
        </c:ser>
        <c:ser>
          <c:idx val="3"/>
          <c:order val="3"/>
          <c:tx>
            <c:v>2 Way LRU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'Cache Size'!$O$2:$T$2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'Cache Size'!$AC$6:$AH$6</c:f>
              <c:numCache>
                <c:formatCode>General</c:formatCode>
                <c:ptCount val="6"/>
                <c:pt idx="0">
                  <c:v>0.70058859225225867</c:v>
                </c:pt>
                <c:pt idx="1">
                  <c:v>0.86880011526424017</c:v>
                </c:pt>
                <c:pt idx="2">
                  <c:v>1.0636421087338066</c:v>
                </c:pt>
                <c:pt idx="3">
                  <c:v>1.4753572634704231</c:v>
                </c:pt>
                <c:pt idx="4">
                  <c:v>1.6573404958608826</c:v>
                </c:pt>
                <c:pt idx="5">
                  <c:v>1.8472225852027546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0B-44BC-AE48-598BD6691B7D}"/>
            </c:ext>
          </c:extLst>
        </c:ser>
        <c:ser>
          <c:idx val="4"/>
          <c:order val="4"/>
          <c:tx>
            <c:v>2 Way FIFO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'Cache Size'!$O$2:$T$2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'Cache Size'!$AC$7:$AH$7</c:f>
              <c:numCache>
                <c:formatCode>General</c:formatCode>
                <c:ptCount val="6"/>
                <c:pt idx="0">
                  <c:v>0.66082591992115824</c:v>
                </c:pt>
                <c:pt idx="1">
                  <c:v>0.81274021623577175</c:v>
                </c:pt>
                <c:pt idx="2">
                  <c:v>1.0567132828679542</c:v>
                </c:pt>
                <c:pt idx="3">
                  <c:v>1.3911371444543419</c:v>
                </c:pt>
                <c:pt idx="4">
                  <c:v>1.5639009905125711</c:v>
                </c:pt>
                <c:pt idx="5">
                  <c:v>1.7815695363807682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0B-44BC-AE48-598BD6691B7D}"/>
            </c:ext>
          </c:extLst>
        </c:ser>
        <c:ser>
          <c:idx val="5"/>
          <c:order val="5"/>
          <c:tx>
            <c:v>4 Way LRU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'Cache Size'!$O$2:$T$2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'Cache Size'!$AC$8:$AH$8</c:f>
              <c:numCache>
                <c:formatCode>General</c:formatCode>
                <c:ptCount val="6"/>
                <c:pt idx="0">
                  <c:v>0.59074842547886897</c:v>
                </c:pt>
                <c:pt idx="1">
                  <c:v>0.79868072789440026</c:v>
                </c:pt>
                <c:pt idx="2">
                  <c:v>0.97488264305761296</c:v>
                </c:pt>
                <c:pt idx="3">
                  <c:v>1.1826032249456611</c:v>
                </c:pt>
                <c:pt idx="4">
                  <c:v>1.5782151547847483</c:v>
                </c:pt>
                <c:pt idx="5">
                  <c:v>1.7014962455330382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0B-44BC-AE48-598BD6691B7D}"/>
            </c:ext>
          </c:extLst>
        </c:ser>
        <c:ser>
          <c:idx val="6"/>
          <c:order val="6"/>
          <c:tx>
            <c:v>4 Way FIFO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'Cache Size'!$O$2:$T$2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'Cache Size'!$AC$9:$AH$9</c:f>
              <c:numCache>
                <c:formatCode>General</c:formatCode>
                <c:ptCount val="6"/>
                <c:pt idx="0">
                  <c:v>0.53285825293906708</c:v>
                </c:pt>
                <c:pt idx="1">
                  <c:v>0.73798223426048248</c:v>
                </c:pt>
                <c:pt idx="2">
                  <c:v>0.90189645013222808</c:v>
                </c:pt>
                <c:pt idx="3">
                  <c:v>1.1195665817412745</c:v>
                </c:pt>
                <c:pt idx="4">
                  <c:v>1.4982973080099</c:v>
                </c:pt>
                <c:pt idx="5">
                  <c:v>1.6384043606817649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0B-44BC-AE48-598BD6691B7D}"/>
            </c:ext>
          </c:extLst>
        </c:ser>
        <c:ser>
          <c:idx val="7"/>
          <c:order val="7"/>
          <c:tx>
            <c:v>8 Way LRU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'Cache Size'!$O$2:$T$2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'Cache Size'!$AC$10:$AH$10</c:f>
              <c:numCache>
                <c:formatCode>General</c:formatCode>
                <c:ptCount val="6"/>
                <c:pt idx="0">
                  <c:v>0.52885430098651975</c:v>
                </c:pt>
                <c:pt idx="1">
                  <c:v>0.71176866540339834</c:v>
                </c:pt>
                <c:pt idx="2">
                  <c:v>0.93111871059218709</c:v>
                </c:pt>
                <c:pt idx="3">
                  <c:v>1.12258833688533</c:v>
                </c:pt>
                <c:pt idx="4">
                  <c:v>1.4000569165036281</c:v>
                </c:pt>
                <c:pt idx="5">
                  <c:v>1.6166065711637396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0B-44BC-AE48-598BD6691B7D}"/>
            </c:ext>
          </c:extLst>
        </c:ser>
        <c:ser>
          <c:idx val="8"/>
          <c:order val="8"/>
          <c:tx>
            <c:v>8 Way FIFO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'Cache Size'!$O$2:$T$2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'Cache Size'!$AC$11:$AH$11</c:f>
              <c:numCache>
                <c:formatCode>General</c:formatCode>
                <c:ptCount val="6"/>
                <c:pt idx="0">
                  <c:v>0.49040772876916244</c:v>
                </c:pt>
                <c:pt idx="1">
                  <c:v>0.63347992110525442</c:v>
                </c:pt>
                <c:pt idx="2">
                  <c:v>0.85527638343323675</c:v>
                </c:pt>
                <c:pt idx="3">
                  <c:v>1.0614502555051386</c:v>
                </c:pt>
                <c:pt idx="4">
                  <c:v>1.3353674248590712</c:v>
                </c:pt>
                <c:pt idx="5">
                  <c:v>1.5715736135594116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80B-44BC-AE48-598BD6691B7D}"/>
            </c:ext>
          </c:extLst>
        </c:ser>
        <c:ser>
          <c:idx val="9"/>
          <c:order val="9"/>
          <c:tx>
            <c:v>16 Way LRU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'Cache Size'!$O$2:$T$2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'Cache Size'!$AC$12:$AH$12</c:f>
              <c:numCache>
                <c:formatCode>General</c:formatCode>
                <c:ptCount val="6"/>
                <c:pt idx="0">
                  <c:v>0.50333598901049559</c:v>
                </c:pt>
                <c:pt idx="1">
                  <c:v>0.62077609013217594</c:v>
                </c:pt>
                <c:pt idx="2">
                  <c:v>0.89138931686443879</c:v>
                </c:pt>
                <c:pt idx="3">
                  <c:v>1.2820342438567767</c:v>
                </c:pt>
                <c:pt idx="4">
                  <c:v>1.3311483519174805</c:v>
                </c:pt>
                <c:pt idx="5">
                  <c:v>1.4618537338009607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80B-44BC-AE48-598BD6691B7D}"/>
            </c:ext>
          </c:extLst>
        </c:ser>
        <c:ser>
          <c:idx val="10"/>
          <c:order val="10"/>
          <c:tx>
            <c:v>16 Way FIFO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'Cache Size'!$O$2:$T$2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'Cache Size'!$AC$13:$AH$13</c:f>
              <c:numCache>
                <c:formatCode>General</c:formatCode>
                <c:ptCount val="6"/>
                <c:pt idx="0">
                  <c:v>0.46841060738474882</c:v>
                </c:pt>
                <c:pt idx="1">
                  <c:v>0.64929369388917835</c:v>
                </c:pt>
                <c:pt idx="2">
                  <c:v>0.83043430009204633</c:v>
                </c:pt>
                <c:pt idx="3">
                  <c:v>1.1455542775437817</c:v>
                </c:pt>
                <c:pt idx="4">
                  <c:v>1.2933120817683383</c:v>
                </c:pt>
                <c:pt idx="5">
                  <c:v>1.4313993777666811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80B-44BC-AE48-598BD6691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15808"/>
        <c:axId val="214188512"/>
      </c:lineChart>
      <c:catAx>
        <c:axId val="21441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Size Exponent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88512"/>
        <c:crosses val="autoZero"/>
        <c:auto val="1"/>
        <c:lblAlgn val="ctr"/>
        <c:lblOffset val="100"/>
        <c:noMultiLvlLbl val="0"/>
      </c:catAx>
      <c:valAx>
        <c:axId val="21418851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Negative Log 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Hit Rate vs Cache Size Exponent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'Cache Size'!$M$40:$R$40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'Cache Size'!$M$41:$R$41</c:f>
              <c:numCache>
                <c:formatCode>General</c:formatCode>
                <c:ptCount val="6"/>
                <c:pt idx="0">
                  <c:v>0.79674800000000001</c:v>
                </c:pt>
                <c:pt idx="1">
                  <c:v>0.85423450000000001</c:v>
                </c:pt>
                <c:pt idx="2">
                  <c:v>0.94441900000000001</c:v>
                </c:pt>
                <c:pt idx="3">
                  <c:v>0.96468449999999994</c:v>
                </c:pt>
                <c:pt idx="4">
                  <c:v>0.980541</c:v>
                </c:pt>
                <c:pt idx="5">
                  <c:v>0.98476249999999999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4-4CD9-B4BA-3F08023B883D}"/>
            </c:ext>
          </c:extLst>
        </c:ser>
        <c:ser>
          <c:idx val="1"/>
          <c:order val="1"/>
          <c:tx>
            <c:v>LRU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'Cache Size'!$M$40:$R$40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'Cache Size'!$M$42:$R$42</c:f>
              <c:numCache>
                <c:formatCode>General</c:formatCode>
                <c:ptCount val="6"/>
                <c:pt idx="0">
                  <c:v>0.72412609999999999</c:v>
                </c:pt>
                <c:pt idx="1">
                  <c:v>0.80328409999999995</c:v>
                </c:pt>
                <c:pt idx="2">
                  <c:v>0.9086228999999999</c:v>
                </c:pt>
                <c:pt idx="3">
                  <c:v>0.94181569999999992</c:v>
                </c:pt>
                <c:pt idx="4">
                  <c:v>0.9635448000000002</c:v>
                </c:pt>
                <c:pt idx="5">
                  <c:v>0.97227909999999995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4-4CD9-B4BA-3F08023B883D}"/>
            </c:ext>
          </c:extLst>
        </c:ser>
        <c:ser>
          <c:idx val="2"/>
          <c:order val="2"/>
          <c:tx>
            <c:v>FIFO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'Cache Size'!$M$40:$R$40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'Cache Size'!$M$43:$R$43</c:f>
              <c:numCache>
                <c:formatCode>General</c:formatCode>
                <c:ptCount val="6"/>
                <c:pt idx="0">
                  <c:v>0.69699829999999996</c:v>
                </c:pt>
                <c:pt idx="1">
                  <c:v>0.79203770000000007</c:v>
                </c:pt>
                <c:pt idx="2">
                  <c:v>0.87830680000000005</c:v>
                </c:pt>
                <c:pt idx="3">
                  <c:v>0.91644910000000002</c:v>
                </c:pt>
                <c:pt idx="4">
                  <c:v>0.94349609999999995</c:v>
                </c:pt>
                <c:pt idx="5">
                  <c:v>0.95486329999999997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E4-4CD9-B4BA-3F08023B8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430560"/>
        <c:axId val="521500272"/>
      </c:lineChart>
      <c:catAx>
        <c:axId val="60443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Cache Size Exponent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00272"/>
        <c:crosses val="autoZero"/>
        <c:auto val="1"/>
        <c:lblAlgn val="ctr"/>
        <c:lblOffset val="100"/>
        <c:noMultiLvlLbl val="0"/>
      </c:catAx>
      <c:valAx>
        <c:axId val="521500272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Hit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3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Hit Rate vs Cache Size Exponent, gcc.trace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 LRU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'Cache Size'!$AB$40:$AG$40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'Cache Size'!$AB$41:$AG$41</c:f>
              <c:numCache>
                <c:formatCode>General</c:formatCode>
                <c:ptCount val="6"/>
                <c:pt idx="0">
                  <c:v>0.92603000000000002</c:v>
                </c:pt>
                <c:pt idx="1">
                  <c:v>0.96272899999999995</c:v>
                </c:pt>
                <c:pt idx="2">
                  <c:v>0.98341599999999996</c:v>
                </c:pt>
                <c:pt idx="3">
                  <c:v>0.989703</c:v>
                </c:pt>
                <c:pt idx="4">
                  <c:v>0.99140399999999995</c:v>
                </c:pt>
                <c:pt idx="5">
                  <c:v>0.99248400000000003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D-4DB3-8FFB-952654B90A3B}"/>
            </c:ext>
          </c:extLst>
        </c:ser>
        <c:ser>
          <c:idx val="1"/>
          <c:order val="1"/>
          <c:tx>
            <c:v>FA FIFO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'Cache Size'!$AB$40:$AG$40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'Cache Size'!$AB$42:$AG$42</c:f>
              <c:numCache>
                <c:formatCode>General</c:formatCode>
                <c:ptCount val="6"/>
                <c:pt idx="0">
                  <c:v>0.82263399999999998</c:v>
                </c:pt>
                <c:pt idx="1">
                  <c:v>0.894146</c:v>
                </c:pt>
                <c:pt idx="2">
                  <c:v>0.96169400000000005</c:v>
                </c:pt>
                <c:pt idx="3">
                  <c:v>0.96055699999999999</c:v>
                </c:pt>
                <c:pt idx="4">
                  <c:v>0.96737099999999998</c:v>
                </c:pt>
                <c:pt idx="5">
                  <c:v>0.97528099999999995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AD-4DB3-8FFB-952654B90A3B}"/>
            </c:ext>
          </c:extLst>
        </c:ser>
        <c:ser>
          <c:idx val="2"/>
          <c:order val="2"/>
          <c:tx>
            <c:v>DM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'Cache Size'!$AB$40:$AG$40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'Cache Size'!$AB$43:$AG$43</c:f>
              <c:numCache>
                <c:formatCode>General</c:formatCode>
                <c:ptCount val="6"/>
                <c:pt idx="0">
                  <c:v>0.83162700000000001</c:v>
                </c:pt>
                <c:pt idx="1">
                  <c:v>0.88956800000000003</c:v>
                </c:pt>
                <c:pt idx="2">
                  <c:v>0.94802799999999998</c:v>
                </c:pt>
                <c:pt idx="3">
                  <c:v>0.96373600000000004</c:v>
                </c:pt>
                <c:pt idx="4">
                  <c:v>0.98192299999999999</c:v>
                </c:pt>
                <c:pt idx="5">
                  <c:v>0.98719000000000001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AD-4DB3-8FFB-952654B90A3B}"/>
            </c:ext>
          </c:extLst>
        </c:ser>
        <c:ser>
          <c:idx val="3"/>
          <c:order val="3"/>
          <c:tx>
            <c:v>2-Way LRU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'Cache Size'!$AB$40:$AG$40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'Cache Size'!$AB$44:$AG$44</c:f>
              <c:numCache>
                <c:formatCode>General</c:formatCode>
                <c:ptCount val="6"/>
                <c:pt idx="0">
                  <c:v>0.89134199999999997</c:v>
                </c:pt>
                <c:pt idx="1">
                  <c:v>0.921929</c:v>
                </c:pt>
                <c:pt idx="2">
                  <c:v>0.96791799999999995</c:v>
                </c:pt>
                <c:pt idx="3">
                  <c:v>0.98394000000000004</c:v>
                </c:pt>
                <c:pt idx="4">
                  <c:v>0.98922200000000005</c:v>
                </c:pt>
                <c:pt idx="5">
                  <c:v>0.99160499999999996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AD-4DB3-8FFB-952654B90A3B}"/>
            </c:ext>
          </c:extLst>
        </c:ser>
        <c:ser>
          <c:idx val="4"/>
          <c:order val="4"/>
          <c:tx>
            <c:v>2 Way FIFO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'Cache Size'!$AB$40:$AG$40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'Cache Size'!$AB$45:$AG$45</c:f>
              <c:numCache>
                <c:formatCode>General</c:formatCode>
                <c:ptCount val="6"/>
                <c:pt idx="0">
                  <c:v>0.85767099999999996</c:v>
                </c:pt>
                <c:pt idx="1">
                  <c:v>0.89379200000000003</c:v>
                </c:pt>
                <c:pt idx="2">
                  <c:v>0.96736599999999995</c:v>
                </c:pt>
                <c:pt idx="3">
                  <c:v>0.96875800000000001</c:v>
                </c:pt>
                <c:pt idx="4">
                  <c:v>0.97864399999999996</c:v>
                </c:pt>
                <c:pt idx="5">
                  <c:v>0.98686200000000002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AD-4DB3-8FFB-952654B90A3B}"/>
            </c:ext>
          </c:extLst>
        </c:ser>
        <c:ser>
          <c:idx val="5"/>
          <c:order val="5"/>
          <c:tx>
            <c:v>4 Way LRU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'Cache Size'!$AB$40:$AG$40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'Cache Size'!$AB$46:$AG$46</c:f>
              <c:numCache>
                <c:formatCode>General</c:formatCode>
                <c:ptCount val="6"/>
                <c:pt idx="0">
                  <c:v>0.92069000000000001</c:v>
                </c:pt>
                <c:pt idx="1">
                  <c:v>0.95267599999999997</c:v>
                </c:pt>
                <c:pt idx="2">
                  <c:v>0.97332300000000005</c:v>
                </c:pt>
                <c:pt idx="3">
                  <c:v>0.98801399999999995</c:v>
                </c:pt>
                <c:pt idx="4">
                  <c:v>0.99087599999999998</c:v>
                </c:pt>
                <c:pt idx="5">
                  <c:v>0.99218499999999998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AD-4DB3-8FFB-952654B90A3B}"/>
            </c:ext>
          </c:extLst>
        </c:ser>
        <c:ser>
          <c:idx val="6"/>
          <c:order val="6"/>
          <c:tx>
            <c:v>4 Way FIFO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'Cache Size'!$AB$40:$AG$40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'Cache Size'!$AB$47:$AG$47</c:f>
              <c:numCache>
                <c:formatCode>General</c:formatCode>
                <c:ptCount val="6"/>
                <c:pt idx="0">
                  <c:v>0.84194999999999998</c:v>
                </c:pt>
                <c:pt idx="1">
                  <c:v>0.90897099999999997</c:v>
                </c:pt>
                <c:pt idx="2">
                  <c:v>0.94367299999999998</c:v>
                </c:pt>
                <c:pt idx="3">
                  <c:v>0.96875199999999995</c:v>
                </c:pt>
                <c:pt idx="4">
                  <c:v>0.97925099999999998</c:v>
                </c:pt>
                <c:pt idx="5">
                  <c:v>0.98572599999999999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AD-4DB3-8FFB-952654B90A3B}"/>
            </c:ext>
          </c:extLst>
        </c:ser>
        <c:ser>
          <c:idx val="7"/>
          <c:order val="7"/>
          <c:tx>
            <c:v>8 Way LRU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'Cache Size'!$AB$40:$AG$40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'Cache Size'!$AB$48:$AG$48</c:f>
              <c:numCache>
                <c:formatCode>General</c:formatCode>
                <c:ptCount val="6"/>
                <c:pt idx="0">
                  <c:v>0.92523100000000003</c:v>
                </c:pt>
                <c:pt idx="1">
                  <c:v>0.962731</c:v>
                </c:pt>
                <c:pt idx="2">
                  <c:v>0.98177999999999999</c:v>
                </c:pt>
                <c:pt idx="3">
                  <c:v>0.98894099999999996</c:v>
                </c:pt>
                <c:pt idx="4">
                  <c:v>0.99126400000000003</c:v>
                </c:pt>
                <c:pt idx="5">
                  <c:v>0.99234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AD-4DB3-8FFB-952654B90A3B}"/>
            </c:ext>
          </c:extLst>
        </c:ser>
        <c:ser>
          <c:idx val="8"/>
          <c:order val="8"/>
          <c:tx>
            <c:v>8 Way FIFO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'Cache Size'!$AB$40:$AG$40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'Cache Size'!$AB$49:$AG$49</c:f>
              <c:numCache>
                <c:formatCode>General</c:formatCode>
                <c:ptCount val="6"/>
                <c:pt idx="0">
                  <c:v>0.82914500000000002</c:v>
                </c:pt>
                <c:pt idx="1">
                  <c:v>0.92846200000000001</c:v>
                </c:pt>
                <c:pt idx="2">
                  <c:v>0.94287399999999999</c:v>
                </c:pt>
                <c:pt idx="3">
                  <c:v>0.96887800000000002</c:v>
                </c:pt>
                <c:pt idx="4">
                  <c:v>0.97903799999999996</c:v>
                </c:pt>
                <c:pt idx="5">
                  <c:v>0.987097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6AD-4DB3-8FFB-952654B90A3B}"/>
            </c:ext>
          </c:extLst>
        </c:ser>
        <c:ser>
          <c:idx val="9"/>
          <c:order val="9"/>
          <c:tx>
            <c:v>16 Way LRU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'Cache Size'!$AB$40:$AG$40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'Cache Size'!$AB$50:$AG$50</c:f>
              <c:numCache>
                <c:formatCode>General</c:formatCode>
                <c:ptCount val="6"/>
                <c:pt idx="0">
                  <c:v>0.92603000000000002</c:v>
                </c:pt>
                <c:pt idx="1">
                  <c:v>0.96274499999999996</c:v>
                </c:pt>
                <c:pt idx="2">
                  <c:v>0.98260400000000003</c:v>
                </c:pt>
                <c:pt idx="3">
                  <c:v>0.98923799999999995</c:v>
                </c:pt>
                <c:pt idx="4">
                  <c:v>0.99133599999999999</c:v>
                </c:pt>
                <c:pt idx="5">
                  <c:v>0.99241999999999997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6AD-4DB3-8FFB-952654B90A3B}"/>
            </c:ext>
          </c:extLst>
        </c:ser>
        <c:ser>
          <c:idx val="10"/>
          <c:order val="10"/>
          <c:tx>
            <c:v>16 Way FIFO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'Cache Size'!$AB$40:$AG$40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'Cache Size'!$AB$51:$AG$51</c:f>
              <c:numCache>
                <c:formatCode>General</c:formatCode>
                <c:ptCount val="6"/>
                <c:pt idx="0">
                  <c:v>0.82263399999999998</c:v>
                </c:pt>
                <c:pt idx="1">
                  <c:v>0.92396500000000004</c:v>
                </c:pt>
                <c:pt idx="2">
                  <c:v>0.95040199999999997</c:v>
                </c:pt>
                <c:pt idx="3">
                  <c:v>0.96286300000000002</c:v>
                </c:pt>
                <c:pt idx="4">
                  <c:v>0.98083100000000001</c:v>
                </c:pt>
                <c:pt idx="5">
                  <c:v>0.98816899999999996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AD-4DB3-8FFB-952654B90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15808"/>
        <c:axId val="214188512"/>
      </c:lineChart>
      <c:catAx>
        <c:axId val="21441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Cache Size Exponent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88512"/>
        <c:crosses val="autoZero"/>
        <c:auto val="1"/>
        <c:lblAlgn val="ctr"/>
        <c:lblOffset val="100"/>
        <c:noMultiLvlLbl val="0"/>
      </c:catAx>
      <c:valAx>
        <c:axId val="214188512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Hit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Hit Rate vs Cache Size Exponent, swim.trace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 LRU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'Cache Size'!$AB$40:$AG$40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'Cache Size'!$AN$41:$AS$41</c:f>
              <c:numCache>
                <c:formatCode>General</c:formatCode>
                <c:ptCount val="6"/>
                <c:pt idx="0">
                  <c:v>0.44635399999999997</c:v>
                </c:pt>
                <c:pt idx="1">
                  <c:v>0.52588800000000002</c:v>
                </c:pt>
                <c:pt idx="2">
                  <c:v>0.978661</c:v>
                </c:pt>
                <c:pt idx="3">
                  <c:v>0.88202599999999998</c:v>
                </c:pt>
                <c:pt idx="4">
                  <c:v>0.91380099999999997</c:v>
                </c:pt>
                <c:pt idx="5">
                  <c:v>0.91591199999999995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3-4E8F-8B81-C5FCF84F0DE8}"/>
            </c:ext>
          </c:extLst>
        </c:ser>
        <c:ser>
          <c:idx val="1"/>
          <c:order val="1"/>
          <c:tx>
            <c:v>FA FIFO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'Cache Size'!$AB$40:$AG$40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'Cache Size'!$AN$42:$AS$42</c:f>
              <c:numCache>
                <c:formatCode>General</c:formatCode>
                <c:ptCount val="6"/>
                <c:pt idx="0">
                  <c:v>0.497193</c:v>
                </c:pt>
                <c:pt idx="1">
                  <c:v>0.61325799999999997</c:v>
                </c:pt>
                <c:pt idx="2">
                  <c:v>0.82220000000000004</c:v>
                </c:pt>
                <c:pt idx="3">
                  <c:v>0.753722</c:v>
                </c:pt>
                <c:pt idx="4">
                  <c:v>0.77986699999999998</c:v>
                </c:pt>
                <c:pt idx="5">
                  <c:v>0.78011399999999997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3-4E8F-8B81-C5FCF84F0DE8}"/>
            </c:ext>
          </c:extLst>
        </c:ser>
        <c:ser>
          <c:idx val="2"/>
          <c:order val="2"/>
          <c:tx>
            <c:v>DM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'Cache Size'!$AB$40:$AG$40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'Cache Size'!$AN$43:$AS$43</c:f>
              <c:numCache>
                <c:formatCode>General</c:formatCode>
                <c:ptCount val="6"/>
                <c:pt idx="0">
                  <c:v>0.76186900000000002</c:v>
                </c:pt>
                <c:pt idx="1">
                  <c:v>0.81890099999999999</c:v>
                </c:pt>
                <c:pt idx="2">
                  <c:v>0.94081000000000004</c:v>
                </c:pt>
                <c:pt idx="3">
                  <c:v>0.96563299999999996</c:v>
                </c:pt>
                <c:pt idx="4">
                  <c:v>0.979159</c:v>
                </c:pt>
                <c:pt idx="5">
                  <c:v>0.98233499999999996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3-4E8F-8B81-C5FCF84F0DE8}"/>
            </c:ext>
          </c:extLst>
        </c:ser>
        <c:ser>
          <c:idx val="3"/>
          <c:order val="3"/>
          <c:tx>
            <c:v>2-Way LRU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'Cache Size'!$AB$40:$AG$40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'Cache Size'!$AN$44:$AS$44</c:f>
              <c:numCache>
                <c:formatCode>General</c:formatCode>
                <c:ptCount val="6"/>
                <c:pt idx="0">
                  <c:v>0.71014600000000005</c:v>
                </c:pt>
                <c:pt idx="1">
                  <c:v>0.80753200000000003</c:v>
                </c:pt>
                <c:pt idx="2">
                  <c:v>0.859344</c:v>
                </c:pt>
                <c:pt idx="3">
                  <c:v>0.94912200000000002</c:v>
                </c:pt>
                <c:pt idx="4">
                  <c:v>0.966754</c:v>
                </c:pt>
                <c:pt idx="5">
                  <c:v>0.97996300000000003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83-4E8F-8B81-C5FCF84F0DE8}"/>
            </c:ext>
          </c:extLst>
        </c:ser>
        <c:ser>
          <c:idx val="4"/>
          <c:order val="4"/>
          <c:tx>
            <c:v>2 Way FIFO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'Cache Size'!$AB$40:$AG$40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'Cache Size'!$AN$45:$AS$45</c:f>
              <c:numCache>
                <c:formatCode>General</c:formatCode>
                <c:ptCount val="6"/>
                <c:pt idx="0">
                  <c:v>0.70560800000000001</c:v>
                </c:pt>
                <c:pt idx="1">
                  <c:v>0.79839300000000002</c:v>
                </c:pt>
                <c:pt idx="2">
                  <c:v>0.85711800000000005</c:v>
                </c:pt>
                <c:pt idx="3">
                  <c:v>0.94997900000000002</c:v>
                </c:pt>
                <c:pt idx="4">
                  <c:v>0.96676399999999996</c:v>
                </c:pt>
                <c:pt idx="5">
                  <c:v>0.98006599999999999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83-4E8F-8B81-C5FCF84F0DE8}"/>
            </c:ext>
          </c:extLst>
        </c:ser>
        <c:ser>
          <c:idx val="5"/>
          <c:order val="5"/>
          <c:tx>
            <c:v>4-Way LRU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'Cache Size'!$AB$40:$AG$40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'Cache Size'!$AN$46:$AS$46</c:f>
              <c:numCache>
                <c:formatCode>General</c:formatCode>
                <c:ptCount val="6"/>
                <c:pt idx="0">
                  <c:v>0.56611599999999995</c:v>
                </c:pt>
                <c:pt idx="1">
                  <c:v>0.72938099999999995</c:v>
                </c:pt>
                <c:pt idx="2">
                  <c:v>0.81476899999999997</c:v>
                </c:pt>
                <c:pt idx="3">
                  <c:v>0.880637</c:v>
                </c:pt>
                <c:pt idx="4">
                  <c:v>0.95630199999999999</c:v>
                </c:pt>
                <c:pt idx="5">
                  <c:v>0.96804699999999999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83-4E8F-8B81-C5FCF84F0DE8}"/>
            </c:ext>
          </c:extLst>
        </c:ser>
        <c:ser>
          <c:idx val="6"/>
          <c:order val="6"/>
          <c:tx>
            <c:v>4 Way FIFO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'Cache Size'!$AB$40:$AG$40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'Cache Size'!$AN$47:$AS$47</c:f>
              <c:numCache>
                <c:formatCode>General</c:formatCode>
                <c:ptCount val="6"/>
                <c:pt idx="0">
                  <c:v>0.57167999999999997</c:v>
                </c:pt>
                <c:pt idx="1">
                  <c:v>0.72539399999999998</c:v>
                </c:pt>
                <c:pt idx="2">
                  <c:v>0.80563899999999999</c:v>
                </c:pt>
                <c:pt idx="3">
                  <c:v>0.87938099999999997</c:v>
                </c:pt>
                <c:pt idx="4">
                  <c:v>0.95725499999999997</c:v>
                </c:pt>
                <c:pt idx="5">
                  <c:v>0.96828800000000004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83-4E8F-8B81-C5FCF84F0DE8}"/>
            </c:ext>
          </c:extLst>
        </c:ser>
        <c:ser>
          <c:idx val="7"/>
          <c:order val="7"/>
          <c:tx>
            <c:v>8 Way LRU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'Cache Size'!$AB$40:$AG$40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'Cache Size'!$AN$48:$AS$48</c:f>
              <c:numCache>
                <c:formatCode>General</c:formatCode>
                <c:ptCount val="6"/>
                <c:pt idx="0">
                  <c:v>0.48296800000000001</c:v>
                </c:pt>
                <c:pt idx="1">
                  <c:v>0.64888500000000005</c:v>
                </c:pt>
                <c:pt idx="2">
                  <c:v>0.78384500000000001</c:v>
                </c:pt>
                <c:pt idx="3">
                  <c:v>0.86024500000000004</c:v>
                </c:pt>
                <c:pt idx="4">
                  <c:v>0.92912499999999998</c:v>
                </c:pt>
                <c:pt idx="5">
                  <c:v>0.95930700000000002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83-4E8F-8B81-C5FCF84F0DE8}"/>
            </c:ext>
          </c:extLst>
        </c:ser>
        <c:ser>
          <c:idx val="8"/>
          <c:order val="8"/>
          <c:tx>
            <c:v>8 Way FIFO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'Cache Size'!$AB$40:$AG$40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'Cache Size'!$AN$49:$AS$49</c:f>
              <c:numCache>
                <c:formatCode>General</c:formatCode>
                <c:ptCount val="6"/>
                <c:pt idx="0">
                  <c:v>0.52427500000000005</c:v>
                </c:pt>
                <c:pt idx="1">
                  <c:v>0.60643400000000003</c:v>
                </c:pt>
                <c:pt idx="2">
                  <c:v>0.77803</c:v>
                </c:pt>
                <c:pt idx="3">
                  <c:v>0.85750999999999999</c:v>
                </c:pt>
                <c:pt idx="4">
                  <c:v>0.92856399999999994</c:v>
                </c:pt>
                <c:pt idx="5">
                  <c:v>0.95926699999999998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83-4E8F-8B81-C5FCF84F0DE8}"/>
            </c:ext>
          </c:extLst>
        </c:ser>
        <c:ser>
          <c:idx val="9"/>
          <c:order val="9"/>
          <c:tx>
            <c:v>16 Way LRU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'Cache Size'!$AB$40:$AG$40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'Cache Size'!$AN$50:$AS$50</c:f>
              <c:numCache>
                <c:formatCode>General</c:formatCode>
                <c:ptCount val="6"/>
                <c:pt idx="0">
                  <c:v>0.44635399999999997</c:v>
                </c:pt>
                <c:pt idx="1">
                  <c:v>0.55834499999999998</c:v>
                </c:pt>
                <c:pt idx="2">
                  <c:v>0.76056900000000005</c:v>
                </c:pt>
                <c:pt idx="3">
                  <c:v>0.90629099999999996</c:v>
                </c:pt>
                <c:pt idx="4">
                  <c:v>0.91536399999999996</c:v>
                </c:pt>
                <c:pt idx="5">
                  <c:v>0.93852800000000003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83-4E8F-8B81-C5FCF84F0DE8}"/>
            </c:ext>
          </c:extLst>
        </c:ser>
        <c:ser>
          <c:idx val="10"/>
          <c:order val="10"/>
          <c:tx>
            <c:v>16 Way FIFO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'Cache Size'!$AB$40:$AG$40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'Cache Size'!$AN$51:$AS$51</c:f>
              <c:numCache>
                <c:formatCode>General</c:formatCode>
                <c:ptCount val="6"/>
                <c:pt idx="0">
                  <c:v>0.497193</c:v>
                </c:pt>
                <c:pt idx="1">
                  <c:v>0.62756199999999995</c:v>
                </c:pt>
                <c:pt idx="2">
                  <c:v>0.75407199999999996</c:v>
                </c:pt>
                <c:pt idx="3">
                  <c:v>0.89409099999999997</c:v>
                </c:pt>
                <c:pt idx="4">
                  <c:v>0.91737599999999997</c:v>
                </c:pt>
                <c:pt idx="5">
                  <c:v>0.93776300000000001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A83-4E8F-8B81-C5FCF84F0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15808"/>
        <c:axId val="214188512"/>
      </c:lineChart>
      <c:catAx>
        <c:axId val="21441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Cache Size Exponent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88512"/>
        <c:crosses val="autoZero"/>
        <c:auto val="1"/>
        <c:lblAlgn val="ctr"/>
        <c:lblOffset val="100"/>
        <c:noMultiLvlLbl val="0"/>
      </c:catAx>
      <c:valAx>
        <c:axId val="214188512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Hit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Hit Rate Difference (gcc - swim) vs Cache Size Exponent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 LRU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'Cache Size'!$AB$40:$AG$40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'Cache Size'!$AB$78:$AG$78</c:f>
              <c:numCache>
                <c:formatCode>General</c:formatCode>
                <c:ptCount val="6"/>
                <c:pt idx="0">
                  <c:v>0.47967600000000005</c:v>
                </c:pt>
                <c:pt idx="1">
                  <c:v>0.43684099999999992</c:v>
                </c:pt>
                <c:pt idx="2">
                  <c:v>4.7549999999999537E-3</c:v>
                </c:pt>
                <c:pt idx="3">
                  <c:v>0.10767700000000002</c:v>
                </c:pt>
                <c:pt idx="4">
                  <c:v>7.7602999999999978E-2</c:v>
                </c:pt>
                <c:pt idx="5">
                  <c:v>7.6572000000000084E-2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5-4BB0-826E-7965F825FBD0}"/>
            </c:ext>
          </c:extLst>
        </c:ser>
        <c:ser>
          <c:idx val="1"/>
          <c:order val="1"/>
          <c:tx>
            <c:v>FA FIFO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'Cache Size'!$AB$40:$AG$40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'Cache Size'!$AB$79:$AG$79</c:f>
              <c:numCache>
                <c:formatCode>General</c:formatCode>
                <c:ptCount val="6"/>
                <c:pt idx="0">
                  <c:v>0.32544099999999998</c:v>
                </c:pt>
                <c:pt idx="1">
                  <c:v>0.28088800000000003</c:v>
                </c:pt>
                <c:pt idx="2">
                  <c:v>0.13949400000000001</c:v>
                </c:pt>
                <c:pt idx="3">
                  <c:v>0.20683499999999999</c:v>
                </c:pt>
                <c:pt idx="4">
                  <c:v>0.187504</c:v>
                </c:pt>
                <c:pt idx="5">
                  <c:v>0.19516699999999998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5-4BB0-826E-7965F825FBD0}"/>
            </c:ext>
          </c:extLst>
        </c:ser>
        <c:ser>
          <c:idx val="2"/>
          <c:order val="2"/>
          <c:tx>
            <c:v>DM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'Cache Size'!$AB$40:$AG$40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'Cache Size'!$AB$80:$AG$80</c:f>
              <c:numCache>
                <c:formatCode>General</c:formatCode>
                <c:ptCount val="6"/>
                <c:pt idx="0">
                  <c:v>6.9757999999999987E-2</c:v>
                </c:pt>
                <c:pt idx="1">
                  <c:v>7.0667000000000035E-2</c:v>
                </c:pt>
                <c:pt idx="2">
                  <c:v>7.2179999999999467E-3</c:v>
                </c:pt>
                <c:pt idx="3">
                  <c:v>-1.8969999999999265E-3</c:v>
                </c:pt>
                <c:pt idx="4">
                  <c:v>2.7639999999999887E-3</c:v>
                </c:pt>
                <c:pt idx="5">
                  <c:v>4.8550000000000537E-3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75-4BB0-826E-7965F825FBD0}"/>
            </c:ext>
          </c:extLst>
        </c:ser>
        <c:ser>
          <c:idx val="3"/>
          <c:order val="3"/>
          <c:tx>
            <c:v>2-Way LRU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'Cache Size'!$AB$40:$AG$40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'Cache Size'!$AB$81:$AG$81</c:f>
              <c:numCache>
                <c:formatCode>General</c:formatCode>
                <c:ptCount val="6"/>
                <c:pt idx="0">
                  <c:v>0.18119599999999991</c:v>
                </c:pt>
                <c:pt idx="1">
                  <c:v>0.11439699999999997</c:v>
                </c:pt>
                <c:pt idx="2">
                  <c:v>0.10857399999999995</c:v>
                </c:pt>
                <c:pt idx="3">
                  <c:v>3.4818000000000016E-2</c:v>
                </c:pt>
                <c:pt idx="4">
                  <c:v>2.2468000000000043E-2</c:v>
                </c:pt>
                <c:pt idx="5">
                  <c:v>1.164199999999993E-2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75-4BB0-826E-7965F825FBD0}"/>
            </c:ext>
          </c:extLst>
        </c:ser>
        <c:ser>
          <c:idx val="4"/>
          <c:order val="4"/>
          <c:tx>
            <c:v>2 Way FIFO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'Cache Size'!$AB$40:$AG$40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'Cache Size'!$AB$82:$AG$82</c:f>
              <c:numCache>
                <c:formatCode>General</c:formatCode>
                <c:ptCount val="6"/>
                <c:pt idx="0">
                  <c:v>0.15206299999999995</c:v>
                </c:pt>
                <c:pt idx="1">
                  <c:v>9.5399000000000012E-2</c:v>
                </c:pt>
                <c:pt idx="2">
                  <c:v>0.1102479999999999</c:v>
                </c:pt>
                <c:pt idx="3">
                  <c:v>1.877899999999999E-2</c:v>
                </c:pt>
                <c:pt idx="4">
                  <c:v>1.1880000000000002E-2</c:v>
                </c:pt>
                <c:pt idx="5">
                  <c:v>6.7960000000000242E-3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75-4BB0-826E-7965F825FBD0}"/>
            </c:ext>
          </c:extLst>
        </c:ser>
        <c:ser>
          <c:idx val="5"/>
          <c:order val="5"/>
          <c:tx>
            <c:v>4 Way LRU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'Cache Size'!$AB$40:$AG$40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'Cache Size'!$AB$83:$AG$83</c:f>
              <c:numCache>
                <c:formatCode>General</c:formatCode>
                <c:ptCount val="6"/>
                <c:pt idx="0">
                  <c:v>0.35457400000000006</c:v>
                </c:pt>
                <c:pt idx="1">
                  <c:v>0.22329500000000002</c:v>
                </c:pt>
                <c:pt idx="2">
                  <c:v>0.15855400000000008</c:v>
                </c:pt>
                <c:pt idx="3">
                  <c:v>0.10737699999999994</c:v>
                </c:pt>
                <c:pt idx="4">
                  <c:v>3.4573999999999994E-2</c:v>
                </c:pt>
                <c:pt idx="5">
                  <c:v>2.4137999999999993E-2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75-4BB0-826E-7965F825FBD0}"/>
            </c:ext>
          </c:extLst>
        </c:ser>
        <c:ser>
          <c:idx val="6"/>
          <c:order val="6"/>
          <c:tx>
            <c:v>4 Way FIFO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'Cache Size'!$AB$40:$AG$40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'Cache Size'!$AB$84:$AG$84</c:f>
              <c:numCache>
                <c:formatCode>General</c:formatCode>
                <c:ptCount val="6"/>
                <c:pt idx="0">
                  <c:v>0.27027000000000001</c:v>
                </c:pt>
                <c:pt idx="1">
                  <c:v>0.18357699999999999</c:v>
                </c:pt>
                <c:pt idx="2">
                  <c:v>0.13803399999999999</c:v>
                </c:pt>
                <c:pt idx="3">
                  <c:v>8.9370999999999978E-2</c:v>
                </c:pt>
                <c:pt idx="4">
                  <c:v>2.1996000000000016E-2</c:v>
                </c:pt>
                <c:pt idx="5">
                  <c:v>1.7437999999999954E-2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75-4BB0-826E-7965F825FBD0}"/>
            </c:ext>
          </c:extLst>
        </c:ser>
        <c:ser>
          <c:idx val="7"/>
          <c:order val="7"/>
          <c:tx>
            <c:v>8 Way LRU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'Cache Size'!$AB$40:$AG$40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'Cache Size'!$AB$85:$AG$85</c:f>
              <c:numCache>
                <c:formatCode>General</c:formatCode>
                <c:ptCount val="6"/>
                <c:pt idx="0">
                  <c:v>0.44226300000000002</c:v>
                </c:pt>
                <c:pt idx="1">
                  <c:v>0.31384599999999996</c:v>
                </c:pt>
                <c:pt idx="2">
                  <c:v>0.19793499999999997</c:v>
                </c:pt>
                <c:pt idx="3">
                  <c:v>0.12869599999999992</c:v>
                </c:pt>
                <c:pt idx="4">
                  <c:v>6.2139000000000055E-2</c:v>
                </c:pt>
                <c:pt idx="5">
                  <c:v>3.3032999999999979E-2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E75-4BB0-826E-7965F825FBD0}"/>
            </c:ext>
          </c:extLst>
        </c:ser>
        <c:ser>
          <c:idx val="8"/>
          <c:order val="8"/>
          <c:tx>
            <c:v>8 Way FIFO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'Cache Size'!$AB$40:$AG$40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'Cache Size'!$AB$86:$AG$86</c:f>
              <c:numCache>
                <c:formatCode>General</c:formatCode>
                <c:ptCount val="6"/>
                <c:pt idx="0">
                  <c:v>0.30486999999999997</c:v>
                </c:pt>
                <c:pt idx="1">
                  <c:v>0.32202799999999998</c:v>
                </c:pt>
                <c:pt idx="2">
                  <c:v>0.16484399999999999</c:v>
                </c:pt>
                <c:pt idx="3">
                  <c:v>0.11136800000000002</c:v>
                </c:pt>
                <c:pt idx="4">
                  <c:v>5.0474000000000019E-2</c:v>
                </c:pt>
                <c:pt idx="5">
                  <c:v>2.7830000000000021E-2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E75-4BB0-826E-7965F825FBD0}"/>
            </c:ext>
          </c:extLst>
        </c:ser>
        <c:ser>
          <c:idx val="9"/>
          <c:order val="9"/>
          <c:tx>
            <c:v>16 Way LRU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'Cache Size'!$AB$40:$AG$40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'Cache Size'!$AB$87:$AG$87</c:f>
              <c:numCache>
                <c:formatCode>General</c:formatCode>
                <c:ptCount val="6"/>
                <c:pt idx="0">
                  <c:v>0.47967600000000005</c:v>
                </c:pt>
                <c:pt idx="1">
                  <c:v>0.40439999999999998</c:v>
                </c:pt>
                <c:pt idx="2">
                  <c:v>0.22203499999999998</c:v>
                </c:pt>
                <c:pt idx="3">
                  <c:v>8.2946999999999993E-2</c:v>
                </c:pt>
                <c:pt idx="4">
                  <c:v>7.5972000000000039E-2</c:v>
                </c:pt>
                <c:pt idx="5">
                  <c:v>5.389199999999994E-2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E75-4BB0-826E-7965F825FBD0}"/>
            </c:ext>
          </c:extLst>
        </c:ser>
        <c:ser>
          <c:idx val="10"/>
          <c:order val="10"/>
          <c:tx>
            <c:v>16 Way FIFO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'Cache Size'!$AB$40:$AG$40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'Cache Size'!$AB$88:$AG$88</c:f>
              <c:numCache>
                <c:formatCode>General</c:formatCode>
                <c:ptCount val="6"/>
                <c:pt idx="0">
                  <c:v>0.32544099999999998</c:v>
                </c:pt>
                <c:pt idx="1">
                  <c:v>0.29640300000000008</c:v>
                </c:pt>
                <c:pt idx="2">
                  <c:v>0.19633</c:v>
                </c:pt>
                <c:pt idx="3">
                  <c:v>6.8772000000000055E-2</c:v>
                </c:pt>
                <c:pt idx="4">
                  <c:v>6.3455000000000039E-2</c:v>
                </c:pt>
                <c:pt idx="5">
                  <c:v>5.0405999999999951E-2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E75-4BB0-826E-7965F825F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15808"/>
        <c:axId val="214188512"/>
      </c:lineChart>
      <c:catAx>
        <c:axId val="21441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Cache Size Exponent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88512"/>
        <c:crosses val="autoZero"/>
        <c:auto val="1"/>
        <c:lblAlgn val="ctr"/>
        <c:lblOffset val="100"/>
        <c:noMultiLvlLbl val="0"/>
      </c:catAx>
      <c:valAx>
        <c:axId val="21418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Hit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Hit Rate vs Cache Size Exponent, Dataset=gcc.trace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'Cache Size'!$M$40:$R$40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'Cache Size'!$M$65:$R$65</c:f>
              <c:numCache>
                <c:formatCode>General</c:formatCode>
                <c:ptCount val="6"/>
                <c:pt idx="0">
                  <c:v>0.83162700000000001</c:v>
                </c:pt>
                <c:pt idx="1">
                  <c:v>0.88956800000000003</c:v>
                </c:pt>
                <c:pt idx="2">
                  <c:v>0.94802799999999998</c:v>
                </c:pt>
                <c:pt idx="3">
                  <c:v>0.96373600000000004</c:v>
                </c:pt>
                <c:pt idx="4">
                  <c:v>0.98192299999999999</c:v>
                </c:pt>
                <c:pt idx="5">
                  <c:v>0.98719000000000001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8-411F-A1A2-36AC6EF6EFBD}"/>
            </c:ext>
          </c:extLst>
        </c:ser>
        <c:ser>
          <c:idx val="1"/>
          <c:order val="1"/>
          <c:tx>
            <c:v>LRU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'Cache Size'!$M$40:$R$40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'Cache Size'!$M$66:$R$66</c:f>
              <c:numCache>
                <c:formatCode>General</c:formatCode>
                <c:ptCount val="6"/>
                <c:pt idx="0">
                  <c:v>0.91786460000000003</c:v>
                </c:pt>
                <c:pt idx="1">
                  <c:v>0.95256200000000002</c:v>
                </c:pt>
                <c:pt idx="2">
                  <c:v>0.97780819999999991</c:v>
                </c:pt>
                <c:pt idx="3">
                  <c:v>0.98796719999999993</c:v>
                </c:pt>
                <c:pt idx="4">
                  <c:v>0.99082040000000016</c:v>
                </c:pt>
                <c:pt idx="5">
                  <c:v>0.99220679999999994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B8-411F-A1A2-36AC6EF6EFBD}"/>
            </c:ext>
          </c:extLst>
        </c:ser>
        <c:ser>
          <c:idx val="2"/>
          <c:order val="2"/>
          <c:tx>
            <c:v>FIFO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'Cache Size'!$M$40:$R$40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'Cache Size'!$M$67:$R$67</c:f>
              <c:numCache>
                <c:formatCode>General</c:formatCode>
                <c:ptCount val="6"/>
                <c:pt idx="0">
                  <c:v>0.83480679999999996</c:v>
                </c:pt>
                <c:pt idx="1">
                  <c:v>0.9098672000000001</c:v>
                </c:pt>
                <c:pt idx="2">
                  <c:v>0.9532018000000001</c:v>
                </c:pt>
                <c:pt idx="3">
                  <c:v>0.96596159999999998</c:v>
                </c:pt>
                <c:pt idx="4">
                  <c:v>0.97702699999999998</c:v>
                </c:pt>
                <c:pt idx="5">
                  <c:v>0.98462699999999992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B8-411F-A1A2-36AC6EF6E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430560"/>
        <c:axId val="521500272"/>
      </c:lineChart>
      <c:catAx>
        <c:axId val="60443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Cache Size Exponent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00272"/>
        <c:crosses val="autoZero"/>
        <c:auto val="1"/>
        <c:lblAlgn val="ctr"/>
        <c:lblOffset val="100"/>
        <c:noMultiLvlLbl val="0"/>
      </c:catAx>
      <c:valAx>
        <c:axId val="521500272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Hit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3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Hit Rate vs Cache Size Exponent, Dataset=swim.trace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'Cache Size'!$M$40:$R$40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'Cache Size'!$M$89:$R$89</c:f>
              <c:numCache>
                <c:formatCode>General</c:formatCode>
                <c:ptCount val="6"/>
                <c:pt idx="0">
                  <c:v>0.76186900000000002</c:v>
                </c:pt>
                <c:pt idx="1">
                  <c:v>0.81890099999999999</c:v>
                </c:pt>
                <c:pt idx="2">
                  <c:v>0.94081000000000004</c:v>
                </c:pt>
                <c:pt idx="3">
                  <c:v>0.96563299999999996</c:v>
                </c:pt>
                <c:pt idx="4">
                  <c:v>0.979159</c:v>
                </c:pt>
                <c:pt idx="5">
                  <c:v>0.98233499999999996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C8-45E5-A9FC-1A5DC54B3A4F}"/>
            </c:ext>
          </c:extLst>
        </c:ser>
        <c:ser>
          <c:idx val="1"/>
          <c:order val="1"/>
          <c:tx>
            <c:v>LRU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'Cache Size'!$M$40:$R$40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'Cache Size'!$M$90:$R$90</c:f>
              <c:numCache>
                <c:formatCode>General</c:formatCode>
                <c:ptCount val="6"/>
                <c:pt idx="0">
                  <c:v>0.53038759999999996</c:v>
                </c:pt>
                <c:pt idx="1">
                  <c:v>0.65400619999999998</c:v>
                </c:pt>
                <c:pt idx="2">
                  <c:v>0.83943759999999989</c:v>
                </c:pt>
                <c:pt idx="3">
                  <c:v>0.89566419999999991</c:v>
                </c:pt>
                <c:pt idx="4">
                  <c:v>0.93626920000000013</c:v>
                </c:pt>
                <c:pt idx="5">
                  <c:v>0.95235140000000007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C8-45E5-A9FC-1A5DC54B3A4F}"/>
            </c:ext>
          </c:extLst>
        </c:ser>
        <c:ser>
          <c:idx val="2"/>
          <c:order val="2"/>
          <c:tx>
            <c:v>FIFO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'Cache Size'!$M$40:$R$40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'Cache Size'!$M$91:$R$91</c:f>
              <c:numCache>
                <c:formatCode>General</c:formatCode>
                <c:ptCount val="6"/>
                <c:pt idx="0">
                  <c:v>0.55918980000000007</c:v>
                </c:pt>
                <c:pt idx="1">
                  <c:v>0.67420820000000004</c:v>
                </c:pt>
                <c:pt idx="2">
                  <c:v>0.8034117999999999</c:v>
                </c:pt>
                <c:pt idx="3">
                  <c:v>0.86693660000000006</c:v>
                </c:pt>
                <c:pt idx="4">
                  <c:v>0.90996519999999992</c:v>
                </c:pt>
                <c:pt idx="5">
                  <c:v>0.92509960000000002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C8-45E5-A9FC-1A5DC54B3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430560"/>
        <c:axId val="521500272"/>
      </c:lineChart>
      <c:catAx>
        <c:axId val="60443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Cache Size Exponent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00272"/>
        <c:crosses val="autoZero"/>
        <c:auto val="1"/>
        <c:lblAlgn val="ctr"/>
        <c:lblOffset val="100"/>
        <c:noMultiLvlLbl val="0"/>
      </c:catAx>
      <c:valAx>
        <c:axId val="521500272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Hit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3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Hit</a:t>
            </a:r>
            <a:r>
              <a:rPr lang="en-US" baseline="0"/>
              <a:t> Rate vs Block Size Exponent, Cache Exponent=12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Overall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'Block Size'!$L$3:$L$7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'Block Size'!$M$3:$M$7</c:f>
              <c:numCache>
                <c:formatCode>General</c:formatCode>
                <c:ptCount val="5"/>
                <c:pt idx="0">
                  <c:v>0.83835468181818174</c:v>
                </c:pt>
                <c:pt idx="1">
                  <c:v>0.88784763636363628</c:v>
                </c:pt>
                <c:pt idx="2">
                  <c:v>0.89809704545454538</c:v>
                </c:pt>
                <c:pt idx="3">
                  <c:v>0.81784831818181825</c:v>
                </c:pt>
                <c:pt idx="4">
                  <c:v>0.76965850000000002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BA-4AD3-814B-5AD5D86E4E89}"/>
            </c:ext>
          </c:extLst>
        </c:ser>
        <c:ser>
          <c:idx val="0"/>
          <c:order val="1"/>
          <c:tx>
            <c:v>gcc.trace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'Block Size'!$L$3:$L$7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'Block Size'!$N$3:$N$7</c:f>
              <c:numCache>
                <c:formatCode>General</c:formatCode>
                <c:ptCount val="5"/>
                <c:pt idx="0">
                  <c:v>0.89246527272727261</c:v>
                </c:pt>
                <c:pt idx="1">
                  <c:v>0.94039145454545447</c:v>
                </c:pt>
                <c:pt idx="2">
                  <c:v>0.96391618181818184</c:v>
                </c:pt>
                <c:pt idx="3">
                  <c:v>0.9290587272727272</c:v>
                </c:pt>
                <c:pt idx="4">
                  <c:v>0.84512271428571428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BA-4AD3-814B-5AD5D86E4E89}"/>
            </c:ext>
          </c:extLst>
        </c:ser>
        <c:ser>
          <c:idx val="1"/>
          <c:order val="2"/>
          <c:tx>
            <c:v>swim.trace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'Block Size'!$L$3:$L$7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'Block Size'!$O$3:$O$7</c:f>
              <c:numCache>
                <c:formatCode>General</c:formatCode>
                <c:ptCount val="5"/>
                <c:pt idx="0">
                  <c:v>0.78424409090909097</c:v>
                </c:pt>
                <c:pt idx="1">
                  <c:v>0.83530381818181809</c:v>
                </c:pt>
                <c:pt idx="2">
                  <c:v>0.83227790909090915</c:v>
                </c:pt>
                <c:pt idx="3">
                  <c:v>0.70663790909090896</c:v>
                </c:pt>
                <c:pt idx="4">
                  <c:v>0.69419428571428565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BA-4AD3-814B-5AD5D86E4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788816"/>
        <c:axId val="356906448"/>
      </c:lineChart>
      <c:catAx>
        <c:axId val="41978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Size Exponent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06448"/>
        <c:crosses val="autoZero"/>
        <c:auto val="1"/>
        <c:lblAlgn val="ctr"/>
        <c:lblOffset val="100"/>
        <c:noMultiLvlLbl val="0"/>
      </c:catAx>
      <c:valAx>
        <c:axId val="356906448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Hit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8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_xlchart.v1.20</cx:f>
      </cx:strDim>
      <cx:numDim type="val">
        <cx:f>_xlchart.v1.17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Hit Rate Difference (gcc - swim) vs Associativity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EF3BA0D3-CB03-4AE7-9C6C-517F29A1CBA1}">
          <cx:tx>
            <cx:txData>
              <cx:v>difference</cx:v>
            </cx:txData>
          </cx:tx>
          <cx:dataId val="0"/>
          <cx:layoutPr>
            <cx:aggregation/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Associativity Configuration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Hit Rate Difference (gcc - swim) 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571499</xdr:colOff>
      <xdr:row>13</xdr:row>
      <xdr:rowOff>185736</xdr:rowOff>
    </xdr:from>
    <xdr:to>
      <xdr:col>22</xdr:col>
      <xdr:colOff>352424</xdr:colOff>
      <xdr:row>36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745D57-B216-5EE9-4E33-B1F68224B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542925</xdr:colOff>
      <xdr:row>15</xdr:row>
      <xdr:rowOff>38100</xdr:rowOff>
    </xdr:from>
    <xdr:to>
      <xdr:col>36</xdr:col>
      <xdr:colOff>323850</xdr:colOff>
      <xdr:row>37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C087AE-A877-4E01-9B25-826AEA4AF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585786</xdr:colOff>
      <xdr:row>43</xdr:row>
      <xdr:rowOff>157161</xdr:rowOff>
    </xdr:from>
    <xdr:to>
      <xdr:col>22</xdr:col>
      <xdr:colOff>247649</xdr:colOff>
      <xdr:row>61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FA54D2-BF57-08F2-292C-8CAE69E2E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590550</xdr:colOff>
      <xdr:row>51</xdr:row>
      <xdr:rowOff>114300</xdr:rowOff>
    </xdr:from>
    <xdr:to>
      <xdr:col>34</xdr:col>
      <xdr:colOff>371475</xdr:colOff>
      <xdr:row>73</xdr:row>
      <xdr:rowOff>138113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E1F0CD-96FC-4DCC-9938-E6C56439D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0</xdr:colOff>
      <xdr:row>51</xdr:row>
      <xdr:rowOff>114300</xdr:rowOff>
    </xdr:from>
    <xdr:to>
      <xdr:col>46</xdr:col>
      <xdr:colOff>390525</xdr:colOff>
      <xdr:row>73</xdr:row>
      <xdr:rowOff>138113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462E3C-E709-4A30-8AC7-BEFE70CE9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89</xdr:row>
      <xdr:rowOff>0</xdr:rowOff>
    </xdr:from>
    <xdr:to>
      <xdr:col>34</xdr:col>
      <xdr:colOff>390525</xdr:colOff>
      <xdr:row>111</xdr:row>
      <xdr:rowOff>23813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8E30E54-D81A-4E7C-8513-EFB8B64FD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4762</xdr:colOff>
      <xdr:row>88</xdr:row>
      <xdr:rowOff>157162</xdr:rowOff>
    </xdr:from>
    <xdr:to>
      <xdr:col>43</xdr:col>
      <xdr:colOff>200026</xdr:colOff>
      <xdr:row>105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3C5424EF-070D-4463-A61F-076EB604EC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265062" y="16921162"/>
              <a:ext cx="4462464" cy="31861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68</xdr:row>
      <xdr:rowOff>0</xdr:rowOff>
    </xdr:from>
    <xdr:to>
      <xdr:col>22</xdr:col>
      <xdr:colOff>271463</xdr:colOff>
      <xdr:row>85</xdr:row>
      <xdr:rowOff>176213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5CE13E7-33D5-4E0B-91AF-D537F2C07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92</xdr:row>
      <xdr:rowOff>0</xdr:rowOff>
    </xdr:from>
    <xdr:to>
      <xdr:col>22</xdr:col>
      <xdr:colOff>271463</xdr:colOff>
      <xdr:row>109</xdr:row>
      <xdr:rowOff>176213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F01EE79-877D-437E-8657-166138382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561974</xdr:colOff>
      <xdr:row>7</xdr:row>
      <xdr:rowOff>166686</xdr:rowOff>
    </xdr:from>
    <xdr:to>
      <xdr:col>14</xdr:col>
      <xdr:colOff>1838324</xdr:colOff>
      <xdr:row>26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735740-88C0-06B2-EB29-3C55A1527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485775</xdr:colOff>
      <xdr:row>9</xdr:row>
      <xdr:rowOff>152400</xdr:rowOff>
    </xdr:from>
    <xdr:to>
      <xdr:col>33</xdr:col>
      <xdr:colOff>0</xdr:colOff>
      <xdr:row>28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B94F6F-4870-407D-B3C6-822A3DFD3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91"/>
  <sheetViews>
    <sheetView tabSelected="1" workbookViewId="0">
      <pane ySplit="1" topLeftCell="A68" activePane="bottomLeft" state="frozen"/>
      <selection pane="bottomLeft" activeCell="AL113" sqref="AL113"/>
    </sheetView>
  </sheetViews>
  <sheetFormatPr defaultRowHeight="15" x14ac:dyDescent="0.25"/>
  <cols>
    <col min="1" max="1" width="19.42578125" bestFit="1" customWidth="1"/>
    <col min="2" max="2" width="9.7109375" bestFit="1" customWidth="1"/>
    <col min="3" max="3" width="12.140625" bestFit="1" customWidth="1"/>
    <col min="4" max="4" width="20.7109375" bestFit="1" customWidth="1"/>
    <col min="5" max="5" width="13.5703125" bestFit="1" customWidth="1"/>
    <col min="6" max="6" width="14.7109375" bestFit="1" customWidth="1"/>
    <col min="7" max="7" width="11.7109375" bestFit="1" customWidth="1"/>
    <col min="8" max="8" width="13.28515625" bestFit="1" customWidth="1"/>
    <col min="9" max="9" width="16.710937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34" x14ac:dyDescent="0.25">
      <c r="A2">
        <v>10</v>
      </c>
      <c r="B2">
        <v>6</v>
      </c>
      <c r="C2" s="1" t="s">
        <v>4</v>
      </c>
      <c r="D2" s="1" t="s">
        <v>5</v>
      </c>
      <c r="E2">
        <v>0.92603000000000002</v>
      </c>
      <c r="F2">
        <v>0.44635399999999997</v>
      </c>
      <c r="G2">
        <f>AVERAGE(E2:F2)</f>
        <v>0.68619200000000002</v>
      </c>
      <c r="H2">
        <f>1-G2</f>
        <v>0.31380799999999998</v>
      </c>
      <c r="I2">
        <f>-LOG(H2)</f>
        <v>0.50333598901049559</v>
      </c>
      <c r="O2">
        <v>10</v>
      </c>
      <c r="P2">
        <v>11</v>
      </c>
      <c r="Q2">
        <v>12</v>
      </c>
      <c r="R2">
        <v>13</v>
      </c>
      <c r="S2">
        <v>14</v>
      </c>
      <c r="T2">
        <v>15</v>
      </c>
      <c r="AC2">
        <v>10</v>
      </c>
      <c r="AD2">
        <v>11</v>
      </c>
      <c r="AE2">
        <v>12</v>
      </c>
      <c r="AF2">
        <v>13</v>
      </c>
      <c r="AG2">
        <v>14</v>
      </c>
      <c r="AH2">
        <v>15</v>
      </c>
    </row>
    <row r="3" spans="1:34" x14ac:dyDescent="0.25">
      <c r="A3">
        <v>10</v>
      </c>
      <c r="B3">
        <v>6</v>
      </c>
      <c r="C3" s="1" t="s">
        <v>4</v>
      </c>
      <c r="D3" s="1" t="s">
        <v>6</v>
      </c>
      <c r="E3">
        <v>0.82263399999999998</v>
      </c>
      <c r="F3">
        <v>0.497193</v>
      </c>
      <c r="G3">
        <f t="shared" ref="G3:G81" si="0">AVERAGE(E3:F3)</f>
        <v>0.65991350000000004</v>
      </c>
      <c r="H3">
        <f t="shared" ref="H3:H81" si="1">1-G3</f>
        <v>0.34008649999999996</v>
      </c>
      <c r="I3">
        <f t="shared" ref="I3:I81" si="2">-LOG(H3)</f>
        <v>0.46841060738474882</v>
      </c>
      <c r="M3" s="1" t="s">
        <v>4</v>
      </c>
      <c r="N3" s="1" t="s">
        <v>5</v>
      </c>
      <c r="O3">
        <f>G2</f>
        <v>0.68619200000000002</v>
      </c>
      <c r="P3">
        <f>G17</f>
        <v>0.74430850000000004</v>
      </c>
      <c r="Q3">
        <f>G32</f>
        <v>0.98103849999999992</v>
      </c>
      <c r="R3">
        <f>G47</f>
        <v>0.93586449999999999</v>
      </c>
      <c r="S3">
        <f>G62</f>
        <v>0.95260250000000002</v>
      </c>
      <c r="T3">
        <f>G77</f>
        <v>0.95419799999999999</v>
      </c>
      <c r="AA3" s="1" t="s">
        <v>4</v>
      </c>
      <c r="AB3" s="1" t="s">
        <v>5</v>
      </c>
      <c r="AC3">
        <f>I2</f>
        <v>0.50333598901049559</v>
      </c>
      <c r="AD3">
        <f>I17</f>
        <v>0.59228370906578098</v>
      </c>
      <c r="AE3">
        <f>I32</f>
        <v>1.7221273096163496</v>
      </c>
      <c r="AF3">
        <f>I47</f>
        <v>1.1929015151548272</v>
      </c>
      <c r="AG3">
        <f>I62</f>
        <v>1.3242445647570975</v>
      </c>
      <c r="AH3">
        <f>I77</f>
        <v>1.3391155575856606</v>
      </c>
    </row>
    <row r="4" spans="1:34" x14ac:dyDescent="0.25">
      <c r="A4">
        <v>10</v>
      </c>
      <c r="B4">
        <v>6</v>
      </c>
      <c r="C4" s="1" t="s">
        <v>7</v>
      </c>
      <c r="D4" s="1"/>
      <c r="E4">
        <v>0.83162700000000001</v>
      </c>
      <c r="F4">
        <v>0.76186900000000002</v>
      </c>
      <c r="G4">
        <f t="shared" si="0"/>
        <v>0.79674800000000001</v>
      </c>
      <c r="H4">
        <f t="shared" si="1"/>
        <v>0.20325199999999999</v>
      </c>
      <c r="I4">
        <f t="shared" si="2"/>
        <v>0.69196517225448306</v>
      </c>
      <c r="M4" s="1" t="s">
        <v>4</v>
      </c>
      <c r="N4" s="1" t="s">
        <v>6</v>
      </c>
      <c r="O4">
        <f t="shared" ref="O4:O13" si="3">G3</f>
        <v>0.65991350000000004</v>
      </c>
      <c r="P4">
        <f t="shared" ref="P4:P13" si="4">G18</f>
        <v>0.75370199999999998</v>
      </c>
      <c r="Q4">
        <f t="shared" ref="Q4:Q13" si="5">G33</f>
        <v>0.89194700000000005</v>
      </c>
      <c r="R4">
        <f t="shared" ref="R4:R13" si="6">G48</f>
        <v>0.85713949999999994</v>
      </c>
      <c r="S4">
        <f t="shared" ref="S4:S13" si="7">G63</f>
        <v>0.87361899999999992</v>
      </c>
      <c r="T4">
        <f t="shared" ref="T4:T13" si="8">G78</f>
        <v>0.87769750000000002</v>
      </c>
      <c r="AA4" s="1" t="s">
        <v>4</v>
      </c>
      <c r="AB4" s="1" t="s">
        <v>6</v>
      </c>
      <c r="AC4">
        <f t="shared" ref="AC4:AC13" si="9">I3</f>
        <v>0.46841060738474882</v>
      </c>
      <c r="AD4">
        <f t="shared" ref="AD4:AD13" si="10">I18</f>
        <v>0.60853911472399203</v>
      </c>
      <c r="AE4">
        <f t="shared" ref="AE4:AE13" si="11">I33</f>
        <v>0.96636317079500367</v>
      </c>
      <c r="AF4">
        <f t="shared" ref="AF4:AF13" si="12">I48</f>
        <v>0.84508783421384959</v>
      </c>
      <c r="AG4">
        <f t="shared" ref="AG4:AG13" si="13">I63</f>
        <v>0.89831821256782329</v>
      </c>
      <c r="AH4">
        <f t="shared" ref="AH4:AH13" si="14">I78</f>
        <v>0.91256466540764059</v>
      </c>
    </row>
    <row r="5" spans="1:34" x14ac:dyDescent="0.25">
      <c r="A5">
        <v>10</v>
      </c>
      <c r="B5">
        <v>6</v>
      </c>
      <c r="C5" s="1">
        <v>2</v>
      </c>
      <c r="D5" s="1" t="s">
        <v>5</v>
      </c>
      <c r="E5">
        <v>0.89134199999999997</v>
      </c>
      <c r="F5">
        <v>0.71014600000000005</v>
      </c>
      <c r="G5">
        <f t="shared" si="0"/>
        <v>0.80074400000000001</v>
      </c>
      <c r="H5">
        <f t="shared" si="1"/>
        <v>0.19925599999999999</v>
      </c>
      <c r="I5">
        <f t="shared" si="2"/>
        <v>0.70058859225225867</v>
      </c>
      <c r="M5" s="1" t="s">
        <v>7</v>
      </c>
      <c r="N5" s="1"/>
      <c r="O5">
        <f t="shared" si="3"/>
        <v>0.79674800000000001</v>
      </c>
      <c r="P5">
        <f t="shared" si="4"/>
        <v>0.85423450000000001</v>
      </c>
      <c r="Q5">
        <f t="shared" si="5"/>
        <v>0.94441900000000001</v>
      </c>
      <c r="R5">
        <f t="shared" si="6"/>
        <v>0.96468449999999994</v>
      </c>
      <c r="S5">
        <f t="shared" si="7"/>
        <v>0.980541</v>
      </c>
      <c r="T5">
        <f t="shared" si="8"/>
        <v>0.98476249999999999</v>
      </c>
      <c r="AA5" s="1" t="s">
        <v>7</v>
      </c>
      <c r="AB5" s="1"/>
      <c r="AC5">
        <f t="shared" si="9"/>
        <v>0.69196517225448306</v>
      </c>
      <c r="AD5">
        <f t="shared" si="10"/>
        <v>0.83634525333357423</v>
      </c>
      <c r="AE5">
        <f t="shared" si="11"/>
        <v>1.2550736437663652</v>
      </c>
      <c r="AF5">
        <f t="shared" si="12"/>
        <v>1.4520346405892608</v>
      </c>
      <c r="AG5">
        <f t="shared" si="13"/>
        <v>1.7108794819320516</v>
      </c>
      <c r="AH5">
        <f t="shared" si="14"/>
        <v>1.8170862813735613</v>
      </c>
    </row>
    <row r="6" spans="1:34" x14ac:dyDescent="0.25">
      <c r="A6">
        <v>10</v>
      </c>
      <c r="B6">
        <v>6</v>
      </c>
      <c r="C6" s="1">
        <v>2</v>
      </c>
      <c r="D6" s="1" t="s">
        <v>6</v>
      </c>
      <c r="E6">
        <v>0.85767099999999996</v>
      </c>
      <c r="F6">
        <v>0.70560800000000001</v>
      </c>
      <c r="G6">
        <f t="shared" si="0"/>
        <v>0.78163950000000004</v>
      </c>
      <c r="H6">
        <f t="shared" si="1"/>
        <v>0.21836049999999996</v>
      </c>
      <c r="I6">
        <f t="shared" si="2"/>
        <v>0.66082591992115824</v>
      </c>
      <c r="M6" s="1">
        <v>2</v>
      </c>
      <c r="N6" s="1" t="s">
        <v>5</v>
      </c>
      <c r="O6">
        <f t="shared" si="3"/>
        <v>0.80074400000000001</v>
      </c>
      <c r="P6">
        <f t="shared" si="4"/>
        <v>0.86473050000000007</v>
      </c>
      <c r="Q6">
        <f t="shared" si="5"/>
        <v>0.91363099999999997</v>
      </c>
      <c r="R6">
        <f t="shared" si="6"/>
        <v>0.96653100000000003</v>
      </c>
      <c r="S6">
        <f t="shared" si="7"/>
        <v>0.97798800000000008</v>
      </c>
      <c r="T6">
        <f t="shared" si="8"/>
        <v>0.98578399999999999</v>
      </c>
      <c r="AA6" s="1">
        <v>2</v>
      </c>
      <c r="AB6" s="1" t="s">
        <v>5</v>
      </c>
      <c r="AC6">
        <f t="shared" si="9"/>
        <v>0.70058859225225867</v>
      </c>
      <c r="AD6">
        <f t="shared" si="10"/>
        <v>0.86880011526424017</v>
      </c>
      <c r="AE6">
        <f t="shared" si="11"/>
        <v>1.0636421087338066</v>
      </c>
      <c r="AF6">
        <f t="shared" si="12"/>
        <v>1.4753572634704231</v>
      </c>
      <c r="AG6">
        <f t="shared" si="13"/>
        <v>1.6573404958608826</v>
      </c>
      <c r="AH6">
        <f t="shared" si="14"/>
        <v>1.8472225852027546</v>
      </c>
    </row>
    <row r="7" spans="1:34" x14ac:dyDescent="0.25">
      <c r="A7">
        <v>10</v>
      </c>
      <c r="B7">
        <v>6</v>
      </c>
      <c r="C7" s="1">
        <v>4</v>
      </c>
      <c r="D7" s="1" t="s">
        <v>5</v>
      </c>
      <c r="E7">
        <v>0.92069000000000001</v>
      </c>
      <c r="F7">
        <v>0.56611599999999995</v>
      </c>
      <c r="G7">
        <f t="shared" si="0"/>
        <v>0.74340300000000004</v>
      </c>
      <c r="H7">
        <f t="shared" si="1"/>
        <v>0.25659699999999996</v>
      </c>
      <c r="I7">
        <f t="shared" si="2"/>
        <v>0.59074842547886897</v>
      </c>
      <c r="M7" s="1">
        <v>2</v>
      </c>
      <c r="N7" s="1" t="s">
        <v>6</v>
      </c>
      <c r="O7">
        <f t="shared" si="3"/>
        <v>0.78163950000000004</v>
      </c>
      <c r="P7">
        <f t="shared" si="4"/>
        <v>0.84609250000000003</v>
      </c>
      <c r="Q7">
        <f t="shared" si="5"/>
        <v>0.912242</v>
      </c>
      <c r="R7">
        <f t="shared" si="6"/>
        <v>0.95936850000000007</v>
      </c>
      <c r="S7">
        <f t="shared" si="7"/>
        <v>0.97270400000000001</v>
      </c>
      <c r="T7">
        <f t="shared" si="8"/>
        <v>0.983464</v>
      </c>
      <c r="AA7" s="1">
        <v>2</v>
      </c>
      <c r="AB7" s="1" t="s">
        <v>6</v>
      </c>
      <c r="AC7">
        <f t="shared" si="9"/>
        <v>0.66082591992115824</v>
      </c>
      <c r="AD7">
        <f t="shared" si="10"/>
        <v>0.81274021623577175</v>
      </c>
      <c r="AE7">
        <f t="shared" si="11"/>
        <v>1.0567132828679542</v>
      </c>
      <c r="AF7">
        <f t="shared" si="12"/>
        <v>1.3911371444543419</v>
      </c>
      <c r="AG7">
        <f t="shared" si="13"/>
        <v>1.5639009905125711</v>
      </c>
      <c r="AH7">
        <f t="shared" si="14"/>
        <v>1.7815695363807682</v>
      </c>
    </row>
    <row r="8" spans="1:34" x14ac:dyDescent="0.25">
      <c r="A8">
        <v>10</v>
      </c>
      <c r="B8">
        <v>6</v>
      </c>
      <c r="C8" s="1">
        <v>4</v>
      </c>
      <c r="D8" s="1" t="s">
        <v>6</v>
      </c>
      <c r="E8">
        <v>0.84194999999999998</v>
      </c>
      <c r="F8">
        <v>0.57167999999999997</v>
      </c>
      <c r="G8">
        <f t="shared" si="0"/>
        <v>0.70681499999999997</v>
      </c>
      <c r="H8">
        <f t="shared" si="1"/>
        <v>0.29318500000000003</v>
      </c>
      <c r="I8">
        <f t="shared" si="2"/>
        <v>0.53285825293906708</v>
      </c>
      <c r="M8" s="1">
        <v>4</v>
      </c>
      <c r="N8" s="1" t="s">
        <v>5</v>
      </c>
      <c r="O8">
        <f t="shared" si="3"/>
        <v>0.74340300000000004</v>
      </c>
      <c r="P8">
        <f t="shared" si="4"/>
        <v>0.84102849999999996</v>
      </c>
      <c r="Q8">
        <f t="shared" si="5"/>
        <v>0.89404600000000001</v>
      </c>
      <c r="R8">
        <f t="shared" si="6"/>
        <v>0.93432549999999992</v>
      </c>
      <c r="S8">
        <f t="shared" si="7"/>
        <v>0.97358900000000004</v>
      </c>
      <c r="T8">
        <f t="shared" si="8"/>
        <v>0.98011599999999999</v>
      </c>
      <c r="AA8" s="1">
        <v>4</v>
      </c>
      <c r="AB8" s="1" t="s">
        <v>5</v>
      </c>
      <c r="AC8">
        <f t="shared" si="9"/>
        <v>0.59074842547886897</v>
      </c>
      <c r="AD8">
        <f t="shared" si="10"/>
        <v>0.79868072789440026</v>
      </c>
      <c r="AE8">
        <f t="shared" si="11"/>
        <v>0.97488264305761296</v>
      </c>
      <c r="AF8">
        <f t="shared" si="12"/>
        <v>1.1826032249456611</v>
      </c>
      <c r="AG8">
        <f t="shared" si="13"/>
        <v>1.5782151547847483</v>
      </c>
      <c r="AH8">
        <f t="shared" si="14"/>
        <v>1.7014962455330382</v>
      </c>
    </row>
    <row r="9" spans="1:34" x14ac:dyDescent="0.25">
      <c r="A9">
        <v>10</v>
      </c>
      <c r="B9">
        <v>6</v>
      </c>
      <c r="C9" s="1">
        <v>8</v>
      </c>
      <c r="D9" s="1" t="s">
        <v>5</v>
      </c>
      <c r="E9">
        <v>0.92523100000000003</v>
      </c>
      <c r="F9">
        <v>0.48296800000000001</v>
      </c>
      <c r="G9">
        <f t="shared" si="0"/>
        <v>0.70409949999999999</v>
      </c>
      <c r="H9">
        <f t="shared" si="1"/>
        <v>0.29590050000000001</v>
      </c>
      <c r="I9">
        <f t="shared" si="2"/>
        <v>0.52885430098651975</v>
      </c>
      <c r="M9" s="1">
        <v>4</v>
      </c>
      <c r="N9" s="1" t="s">
        <v>6</v>
      </c>
      <c r="O9">
        <f t="shared" si="3"/>
        <v>0.70681499999999997</v>
      </c>
      <c r="P9">
        <f t="shared" si="4"/>
        <v>0.81718249999999992</v>
      </c>
      <c r="Q9">
        <f t="shared" si="5"/>
        <v>0.87465599999999999</v>
      </c>
      <c r="R9">
        <f t="shared" si="6"/>
        <v>0.9240664999999999</v>
      </c>
      <c r="S9">
        <f t="shared" si="7"/>
        <v>0.96825300000000003</v>
      </c>
      <c r="T9">
        <f t="shared" si="8"/>
        <v>0.97700699999999996</v>
      </c>
      <c r="AA9" s="1">
        <v>4</v>
      </c>
      <c r="AB9" s="1" t="s">
        <v>6</v>
      </c>
      <c r="AC9">
        <f t="shared" si="9"/>
        <v>0.53285825293906708</v>
      </c>
      <c r="AD9">
        <f t="shared" si="10"/>
        <v>0.73798223426048248</v>
      </c>
      <c r="AE9">
        <f t="shared" si="11"/>
        <v>0.90189645013222808</v>
      </c>
      <c r="AF9">
        <f t="shared" si="12"/>
        <v>1.1195665817412745</v>
      </c>
      <c r="AG9">
        <f t="shared" si="13"/>
        <v>1.4982973080099</v>
      </c>
      <c r="AH9">
        <f t="shared" si="14"/>
        <v>1.6384043606817649</v>
      </c>
    </row>
    <row r="10" spans="1:34" x14ac:dyDescent="0.25">
      <c r="A10">
        <v>10</v>
      </c>
      <c r="B10">
        <v>6</v>
      </c>
      <c r="C10" s="1">
        <v>8</v>
      </c>
      <c r="D10" s="1" t="s">
        <v>6</v>
      </c>
      <c r="E10">
        <v>0.82914500000000002</v>
      </c>
      <c r="F10">
        <v>0.52427500000000005</v>
      </c>
      <c r="G10">
        <f t="shared" si="0"/>
        <v>0.67671000000000003</v>
      </c>
      <c r="H10">
        <f t="shared" si="1"/>
        <v>0.32328999999999997</v>
      </c>
      <c r="I10">
        <f t="shared" si="2"/>
        <v>0.49040772876916244</v>
      </c>
      <c r="M10" s="1">
        <v>8</v>
      </c>
      <c r="N10" s="1" t="s">
        <v>5</v>
      </c>
      <c r="O10">
        <f t="shared" si="3"/>
        <v>0.70409949999999999</v>
      </c>
      <c r="P10">
        <f t="shared" si="4"/>
        <v>0.80580800000000008</v>
      </c>
      <c r="Q10">
        <f t="shared" si="5"/>
        <v>0.8828125</v>
      </c>
      <c r="R10">
        <f t="shared" si="6"/>
        <v>0.924593</v>
      </c>
      <c r="S10">
        <f t="shared" si="7"/>
        <v>0.96019450000000006</v>
      </c>
      <c r="T10">
        <f t="shared" si="8"/>
        <v>0.97582349999999995</v>
      </c>
      <c r="AA10" s="1">
        <v>8</v>
      </c>
      <c r="AB10" s="1" t="s">
        <v>5</v>
      </c>
      <c r="AC10">
        <f t="shared" si="9"/>
        <v>0.52885430098651975</v>
      </c>
      <c r="AD10">
        <f t="shared" si="10"/>
        <v>0.71176866540339834</v>
      </c>
      <c r="AE10">
        <f t="shared" si="11"/>
        <v>0.93111871059218709</v>
      </c>
      <c r="AF10">
        <f t="shared" si="12"/>
        <v>1.12258833688533</v>
      </c>
      <c r="AG10">
        <f t="shared" si="13"/>
        <v>1.4000569165036281</v>
      </c>
      <c r="AH10">
        <f t="shared" si="14"/>
        <v>1.6166065711637396</v>
      </c>
    </row>
    <row r="11" spans="1:34" x14ac:dyDescent="0.25">
      <c r="A11">
        <v>10</v>
      </c>
      <c r="B11">
        <v>6</v>
      </c>
      <c r="C11" s="1">
        <v>16</v>
      </c>
      <c r="D11" s="1" t="s">
        <v>5</v>
      </c>
      <c r="E11">
        <v>0.92603000000000002</v>
      </c>
      <c r="F11">
        <v>0.44635399999999997</v>
      </c>
      <c r="G11">
        <f t="shared" si="0"/>
        <v>0.68619200000000002</v>
      </c>
      <c r="H11">
        <f t="shared" si="1"/>
        <v>0.31380799999999998</v>
      </c>
      <c r="I11">
        <f t="shared" si="2"/>
        <v>0.50333598901049559</v>
      </c>
      <c r="M11" s="1">
        <v>8</v>
      </c>
      <c r="N11" s="1" t="s">
        <v>6</v>
      </c>
      <c r="O11">
        <f t="shared" si="3"/>
        <v>0.67671000000000003</v>
      </c>
      <c r="P11">
        <f t="shared" si="4"/>
        <v>0.76744800000000002</v>
      </c>
      <c r="Q11">
        <f t="shared" si="5"/>
        <v>0.86045199999999999</v>
      </c>
      <c r="R11">
        <f t="shared" si="6"/>
        <v>0.91319400000000006</v>
      </c>
      <c r="S11">
        <f t="shared" si="7"/>
        <v>0.9538009999999999</v>
      </c>
      <c r="T11">
        <f t="shared" si="8"/>
        <v>0.97318199999999999</v>
      </c>
      <c r="AA11" s="1">
        <v>8</v>
      </c>
      <c r="AB11" s="1" t="s">
        <v>6</v>
      </c>
      <c r="AC11">
        <f t="shared" si="9"/>
        <v>0.49040772876916244</v>
      </c>
      <c r="AD11">
        <f t="shared" si="10"/>
        <v>0.63347992110525442</v>
      </c>
      <c r="AE11">
        <f t="shared" si="11"/>
        <v>0.85527638343323675</v>
      </c>
      <c r="AF11">
        <f t="shared" si="12"/>
        <v>1.0614502555051386</v>
      </c>
      <c r="AG11">
        <f t="shared" si="13"/>
        <v>1.3353674248590712</v>
      </c>
      <c r="AH11">
        <f t="shared" si="14"/>
        <v>1.5715736135594116</v>
      </c>
    </row>
    <row r="12" spans="1:34" x14ac:dyDescent="0.25">
      <c r="A12">
        <v>10</v>
      </c>
      <c r="B12">
        <v>6</v>
      </c>
      <c r="C12" s="1">
        <v>16</v>
      </c>
      <c r="D12" s="1" t="s">
        <v>6</v>
      </c>
      <c r="E12">
        <v>0.82263399999999998</v>
      </c>
      <c r="F12">
        <v>0.497193</v>
      </c>
      <c r="G12">
        <f t="shared" si="0"/>
        <v>0.65991350000000004</v>
      </c>
      <c r="H12">
        <f t="shared" si="1"/>
        <v>0.34008649999999996</v>
      </c>
      <c r="I12">
        <f t="shared" si="2"/>
        <v>0.46841060738474882</v>
      </c>
      <c r="M12" s="1">
        <v>16</v>
      </c>
      <c r="N12" s="1" t="s">
        <v>5</v>
      </c>
      <c r="O12">
        <f t="shared" si="3"/>
        <v>0.68619200000000002</v>
      </c>
      <c r="P12">
        <f t="shared" si="4"/>
        <v>0.76054500000000003</v>
      </c>
      <c r="Q12">
        <f t="shared" si="5"/>
        <v>0.87158650000000004</v>
      </c>
      <c r="R12">
        <f t="shared" si="6"/>
        <v>0.9477644999999999</v>
      </c>
      <c r="S12">
        <f t="shared" si="7"/>
        <v>0.95334999999999992</v>
      </c>
      <c r="T12">
        <f t="shared" si="8"/>
        <v>0.96547399999999994</v>
      </c>
      <c r="AA12" s="1">
        <v>16</v>
      </c>
      <c r="AB12" s="1" t="s">
        <v>5</v>
      </c>
      <c r="AC12">
        <f t="shared" si="9"/>
        <v>0.50333598901049559</v>
      </c>
      <c r="AD12">
        <f t="shared" si="10"/>
        <v>0.62077609013217594</v>
      </c>
      <c r="AE12">
        <f t="shared" si="11"/>
        <v>0.89138931686443879</v>
      </c>
      <c r="AF12">
        <f t="shared" si="12"/>
        <v>1.2820342438567767</v>
      </c>
      <c r="AG12">
        <f t="shared" si="13"/>
        <v>1.3311483519174805</v>
      </c>
      <c r="AH12">
        <f t="shared" si="14"/>
        <v>1.4618537338009607</v>
      </c>
    </row>
    <row r="13" spans="1:34" x14ac:dyDescent="0.25">
      <c r="C13" s="1"/>
      <c r="D13" s="1"/>
      <c r="E13">
        <f t="shared" ref="E13:F13" si="15">AVERAGE(E2:E12)</f>
        <v>0.87227127272727278</v>
      </c>
      <c r="F13">
        <f t="shared" si="15"/>
        <v>0.56452327272727276</v>
      </c>
      <c r="G13">
        <f>AVERAGE(E13:F13)</f>
        <v>0.71839727272727272</v>
      </c>
      <c r="H13">
        <f t="shared" si="1"/>
        <v>0.28160272727272728</v>
      </c>
      <c r="I13">
        <f t="shared" si="2"/>
        <v>0.55036314344412807</v>
      </c>
      <c r="M13" s="1">
        <v>16</v>
      </c>
      <c r="N13" s="1" t="s">
        <v>6</v>
      </c>
      <c r="O13">
        <f t="shared" si="3"/>
        <v>0.65991350000000004</v>
      </c>
      <c r="P13">
        <f t="shared" si="4"/>
        <v>0.77576350000000005</v>
      </c>
      <c r="Q13">
        <f t="shared" si="5"/>
        <v>0.85223699999999991</v>
      </c>
      <c r="R13">
        <f t="shared" si="6"/>
        <v>0.928477</v>
      </c>
      <c r="S13">
        <f t="shared" si="7"/>
        <v>0.94910349999999999</v>
      </c>
      <c r="T13">
        <f t="shared" si="8"/>
        <v>0.96296599999999999</v>
      </c>
      <c r="AA13" s="1">
        <v>16</v>
      </c>
      <c r="AB13" s="1" t="s">
        <v>6</v>
      </c>
      <c r="AC13">
        <f t="shared" si="9"/>
        <v>0.46841060738474882</v>
      </c>
      <c r="AD13">
        <f t="shared" si="10"/>
        <v>0.64929369388917835</v>
      </c>
      <c r="AE13">
        <f t="shared" si="11"/>
        <v>0.83043430009204633</v>
      </c>
      <c r="AF13">
        <f t="shared" si="12"/>
        <v>1.1455542775437817</v>
      </c>
      <c r="AG13">
        <f t="shared" si="13"/>
        <v>1.2933120817683383</v>
      </c>
      <c r="AH13">
        <f t="shared" si="14"/>
        <v>1.4313993777666811</v>
      </c>
    </row>
    <row r="14" spans="1:34" x14ac:dyDescent="0.25">
      <c r="C14" s="1"/>
      <c r="D14" s="1" t="s">
        <v>5</v>
      </c>
      <c r="E14">
        <f>AVERAGE(E2,E5,E7,E9,E11)</f>
        <v>0.91786460000000003</v>
      </c>
      <c r="F14">
        <f>AVERAGE(F2,F5,F7,F9,F11)</f>
        <v>0.53038759999999996</v>
      </c>
      <c r="G14">
        <f>AVERAGE(E14:F14)</f>
        <v>0.72412609999999999</v>
      </c>
      <c r="H14">
        <f t="shared" ref="H14:H15" si="16">1-G14</f>
        <v>0.27587390000000001</v>
      </c>
      <c r="I14">
        <f t="shared" ref="I14:I15" si="17">-LOG(H14)</f>
        <v>0.55928938550181551</v>
      </c>
    </row>
    <row r="15" spans="1:34" x14ac:dyDescent="0.25">
      <c r="C15" s="1"/>
      <c r="D15" s="1" t="s">
        <v>6</v>
      </c>
      <c r="E15">
        <f>AVERAGE(E3,E6,E8,E10,E12)</f>
        <v>0.83480679999999996</v>
      </c>
      <c r="F15">
        <f>AVERAGE(F3,F6,F8,F10,F12)</f>
        <v>0.55918980000000007</v>
      </c>
      <c r="G15">
        <f>AVERAGE(E15:F15)</f>
        <v>0.69699829999999996</v>
      </c>
      <c r="H15">
        <f t="shared" si="16"/>
        <v>0.30300170000000004</v>
      </c>
      <c r="I15">
        <f t="shared" si="17"/>
        <v>0.51855493486882331</v>
      </c>
    </row>
    <row r="16" spans="1:34" x14ac:dyDescent="0.25">
      <c r="D16" s="1"/>
    </row>
    <row r="17" spans="1:9" x14ac:dyDescent="0.25">
      <c r="A17">
        <v>11</v>
      </c>
      <c r="B17">
        <v>6</v>
      </c>
      <c r="C17" s="1" t="s">
        <v>4</v>
      </c>
      <c r="D17" s="1" t="s">
        <v>5</v>
      </c>
      <c r="E17">
        <v>0.96272899999999995</v>
      </c>
      <c r="F17">
        <v>0.52588800000000002</v>
      </c>
      <c r="G17">
        <f t="shared" si="0"/>
        <v>0.74430850000000004</v>
      </c>
      <c r="H17">
        <f t="shared" si="1"/>
        <v>0.25569149999999996</v>
      </c>
      <c r="I17">
        <f t="shared" si="2"/>
        <v>0.59228370906578098</v>
      </c>
    </row>
    <row r="18" spans="1:9" x14ac:dyDescent="0.25">
      <c r="A18">
        <v>11</v>
      </c>
      <c r="B18">
        <v>6</v>
      </c>
      <c r="C18" s="1" t="s">
        <v>4</v>
      </c>
      <c r="D18" s="1" t="s">
        <v>6</v>
      </c>
      <c r="E18">
        <v>0.894146</v>
      </c>
      <c r="F18">
        <v>0.61325799999999997</v>
      </c>
      <c r="G18">
        <f t="shared" si="0"/>
        <v>0.75370199999999998</v>
      </c>
      <c r="H18">
        <f t="shared" si="1"/>
        <v>0.24629800000000002</v>
      </c>
      <c r="I18">
        <f t="shared" si="2"/>
        <v>0.60853911472399203</v>
      </c>
    </row>
    <row r="19" spans="1:9" x14ac:dyDescent="0.25">
      <c r="A19">
        <v>11</v>
      </c>
      <c r="B19">
        <v>6</v>
      </c>
      <c r="C19" s="1" t="s">
        <v>7</v>
      </c>
      <c r="D19" s="1"/>
      <c r="E19">
        <v>0.88956800000000003</v>
      </c>
      <c r="F19">
        <v>0.81890099999999999</v>
      </c>
      <c r="G19">
        <f t="shared" si="0"/>
        <v>0.85423450000000001</v>
      </c>
      <c r="H19">
        <f t="shared" si="1"/>
        <v>0.14576549999999999</v>
      </c>
      <c r="I19">
        <f t="shared" si="2"/>
        <v>0.83634525333357423</v>
      </c>
    </row>
    <row r="20" spans="1:9" x14ac:dyDescent="0.25">
      <c r="A20">
        <v>11</v>
      </c>
      <c r="B20">
        <v>6</v>
      </c>
      <c r="C20" s="1">
        <v>2</v>
      </c>
      <c r="D20" s="1" t="s">
        <v>5</v>
      </c>
      <c r="E20">
        <v>0.921929</v>
      </c>
      <c r="F20">
        <v>0.80753200000000003</v>
      </c>
      <c r="G20">
        <f t="shared" si="0"/>
        <v>0.86473050000000007</v>
      </c>
      <c r="H20">
        <f t="shared" si="1"/>
        <v>0.13526949999999993</v>
      </c>
      <c r="I20">
        <f t="shared" si="2"/>
        <v>0.86880011526424017</v>
      </c>
    </row>
    <row r="21" spans="1:9" x14ac:dyDescent="0.25">
      <c r="A21">
        <v>11</v>
      </c>
      <c r="B21">
        <v>6</v>
      </c>
      <c r="C21" s="1">
        <v>2</v>
      </c>
      <c r="D21" s="1" t="s">
        <v>6</v>
      </c>
      <c r="E21">
        <v>0.89379200000000003</v>
      </c>
      <c r="F21">
        <v>0.79839300000000002</v>
      </c>
      <c r="G21">
        <f t="shared" si="0"/>
        <v>0.84609250000000003</v>
      </c>
      <c r="H21">
        <f t="shared" si="1"/>
        <v>0.15390749999999997</v>
      </c>
      <c r="I21">
        <f t="shared" si="2"/>
        <v>0.81274021623577175</v>
      </c>
    </row>
    <row r="22" spans="1:9" x14ac:dyDescent="0.25">
      <c r="A22">
        <v>11</v>
      </c>
      <c r="B22">
        <v>6</v>
      </c>
      <c r="C22" s="1">
        <v>4</v>
      </c>
      <c r="D22" s="1" t="s">
        <v>5</v>
      </c>
      <c r="E22">
        <v>0.95267599999999997</v>
      </c>
      <c r="F22">
        <v>0.72938099999999995</v>
      </c>
      <c r="G22">
        <f t="shared" si="0"/>
        <v>0.84102849999999996</v>
      </c>
      <c r="H22">
        <f t="shared" si="1"/>
        <v>0.15897150000000004</v>
      </c>
      <c r="I22">
        <f t="shared" si="2"/>
        <v>0.79868072789440026</v>
      </c>
    </row>
    <row r="23" spans="1:9" x14ac:dyDescent="0.25">
      <c r="A23">
        <v>11</v>
      </c>
      <c r="B23">
        <v>6</v>
      </c>
      <c r="C23" s="1">
        <v>4</v>
      </c>
      <c r="D23" s="1" t="s">
        <v>6</v>
      </c>
      <c r="E23">
        <v>0.90897099999999997</v>
      </c>
      <c r="F23">
        <v>0.72539399999999998</v>
      </c>
      <c r="G23">
        <f t="shared" si="0"/>
        <v>0.81718249999999992</v>
      </c>
      <c r="H23">
        <f t="shared" si="1"/>
        <v>0.18281750000000008</v>
      </c>
      <c r="I23">
        <f t="shared" si="2"/>
        <v>0.73798223426048248</v>
      </c>
    </row>
    <row r="24" spans="1:9" x14ac:dyDescent="0.25">
      <c r="A24">
        <v>11</v>
      </c>
      <c r="B24">
        <v>6</v>
      </c>
      <c r="C24" s="1">
        <v>8</v>
      </c>
      <c r="D24" s="1" t="s">
        <v>5</v>
      </c>
      <c r="E24">
        <v>0.962731</v>
      </c>
      <c r="F24">
        <v>0.64888500000000005</v>
      </c>
      <c r="G24">
        <f t="shared" si="0"/>
        <v>0.80580800000000008</v>
      </c>
      <c r="H24">
        <f t="shared" si="1"/>
        <v>0.19419199999999992</v>
      </c>
      <c r="I24">
        <f t="shared" si="2"/>
        <v>0.71176866540339834</v>
      </c>
    </row>
    <row r="25" spans="1:9" x14ac:dyDescent="0.25">
      <c r="A25">
        <v>11</v>
      </c>
      <c r="B25">
        <v>6</v>
      </c>
      <c r="C25" s="1">
        <v>8</v>
      </c>
      <c r="D25" s="1" t="s">
        <v>6</v>
      </c>
      <c r="E25">
        <v>0.92846200000000001</v>
      </c>
      <c r="F25">
        <v>0.60643400000000003</v>
      </c>
      <c r="G25">
        <f t="shared" si="0"/>
        <v>0.76744800000000002</v>
      </c>
      <c r="H25">
        <f t="shared" si="1"/>
        <v>0.23255199999999998</v>
      </c>
      <c r="I25">
        <f t="shared" si="2"/>
        <v>0.63347992110525442</v>
      </c>
    </row>
    <row r="26" spans="1:9" x14ac:dyDescent="0.25">
      <c r="A26">
        <v>11</v>
      </c>
      <c r="B26">
        <v>6</v>
      </c>
      <c r="C26" s="1">
        <v>16</v>
      </c>
      <c r="D26" s="1" t="s">
        <v>5</v>
      </c>
      <c r="E26">
        <v>0.96274499999999996</v>
      </c>
      <c r="F26">
        <v>0.55834499999999998</v>
      </c>
      <c r="G26">
        <f t="shared" si="0"/>
        <v>0.76054500000000003</v>
      </c>
      <c r="H26">
        <f t="shared" si="1"/>
        <v>0.23945499999999997</v>
      </c>
      <c r="I26">
        <f t="shared" si="2"/>
        <v>0.62077609013217594</v>
      </c>
    </row>
    <row r="27" spans="1:9" x14ac:dyDescent="0.25">
      <c r="A27">
        <v>11</v>
      </c>
      <c r="B27">
        <v>6</v>
      </c>
      <c r="C27" s="1">
        <v>16</v>
      </c>
      <c r="D27" s="1" t="s">
        <v>6</v>
      </c>
      <c r="E27">
        <v>0.92396500000000004</v>
      </c>
      <c r="F27">
        <v>0.62756199999999995</v>
      </c>
      <c r="G27">
        <f t="shared" si="0"/>
        <v>0.77576350000000005</v>
      </c>
      <c r="H27">
        <f t="shared" si="1"/>
        <v>0.22423649999999995</v>
      </c>
      <c r="I27">
        <f t="shared" si="2"/>
        <v>0.64929369388917835</v>
      </c>
    </row>
    <row r="28" spans="1:9" x14ac:dyDescent="0.25">
      <c r="C28" s="1"/>
      <c r="D28" s="1"/>
      <c r="E28">
        <f t="shared" ref="E28" si="18">AVERAGE(E17:E27)</f>
        <v>0.92742854545454556</v>
      </c>
      <c r="F28">
        <f t="shared" ref="F28" si="19">AVERAGE(F17:F27)</f>
        <v>0.67817936363636366</v>
      </c>
      <c r="G28">
        <f>AVERAGE(G17:G27)</f>
        <v>0.80280395454545461</v>
      </c>
      <c r="H28">
        <f t="shared" ref="H28:H30" si="20">1-G28</f>
        <v>0.19719604545454539</v>
      </c>
      <c r="I28">
        <f t="shared" ref="I28:I30" si="21">-LOG(H28)</f>
        <v>0.7051017985960748</v>
      </c>
    </row>
    <row r="29" spans="1:9" x14ac:dyDescent="0.25">
      <c r="C29" s="1"/>
      <c r="D29" s="1" t="s">
        <v>5</v>
      </c>
      <c r="E29">
        <f>AVERAGE(E17,E20,E22,E24,E26)</f>
        <v>0.95256200000000002</v>
      </c>
      <c r="F29">
        <f>AVERAGE(F17,F20,F22,F24,F26)</f>
        <v>0.65400619999999998</v>
      </c>
      <c r="G29">
        <f>AVERAGE(E29:F29)</f>
        <v>0.80328409999999995</v>
      </c>
      <c r="H29">
        <f t="shared" si="20"/>
        <v>0.19671590000000005</v>
      </c>
      <c r="I29">
        <f t="shared" si="21"/>
        <v>0.70616053584483529</v>
      </c>
    </row>
    <row r="30" spans="1:9" x14ac:dyDescent="0.25">
      <c r="C30" s="1"/>
      <c r="D30" s="1" t="s">
        <v>6</v>
      </c>
      <c r="E30">
        <f>AVERAGE(E18,E21,E23,E25,E27)</f>
        <v>0.9098672000000001</v>
      </c>
      <c r="F30">
        <f>AVERAGE(F18,F21,F23,F25,F27)</f>
        <v>0.67420820000000004</v>
      </c>
      <c r="G30">
        <f>AVERAGE(E30:F30)</f>
        <v>0.79203770000000007</v>
      </c>
      <c r="H30">
        <f t="shared" si="20"/>
        <v>0.20796229999999993</v>
      </c>
      <c r="I30">
        <f t="shared" si="21"/>
        <v>0.6820153880465718</v>
      </c>
    </row>
    <row r="32" spans="1:9" x14ac:dyDescent="0.25">
      <c r="A32">
        <v>12</v>
      </c>
      <c r="B32">
        <v>6</v>
      </c>
      <c r="C32" s="1" t="s">
        <v>4</v>
      </c>
      <c r="D32" s="1" t="s">
        <v>5</v>
      </c>
      <c r="E32">
        <v>0.98341599999999996</v>
      </c>
      <c r="F32">
        <v>0.978661</v>
      </c>
      <c r="G32">
        <f t="shared" si="0"/>
        <v>0.98103849999999992</v>
      </c>
      <c r="H32">
        <f t="shared" si="1"/>
        <v>1.8961500000000076E-2</v>
      </c>
      <c r="I32">
        <f t="shared" si="2"/>
        <v>1.7221273096163496</v>
      </c>
    </row>
    <row r="33" spans="1:45" x14ac:dyDescent="0.25">
      <c r="A33">
        <v>12</v>
      </c>
      <c r="B33">
        <v>6</v>
      </c>
      <c r="C33" s="1" t="s">
        <v>4</v>
      </c>
      <c r="D33" s="1" t="s">
        <v>6</v>
      </c>
      <c r="E33">
        <v>0.96169400000000005</v>
      </c>
      <c r="F33">
        <v>0.82220000000000004</v>
      </c>
      <c r="G33">
        <f t="shared" si="0"/>
        <v>0.89194700000000005</v>
      </c>
      <c r="H33">
        <f t="shared" si="1"/>
        <v>0.10805299999999995</v>
      </c>
      <c r="I33">
        <f t="shared" si="2"/>
        <v>0.96636317079500367</v>
      </c>
    </row>
    <row r="34" spans="1:45" x14ac:dyDescent="0.25">
      <c r="A34">
        <v>12</v>
      </c>
      <c r="B34">
        <v>6</v>
      </c>
      <c r="C34" s="1" t="s">
        <v>7</v>
      </c>
      <c r="D34" s="1"/>
      <c r="E34">
        <v>0.94802799999999998</v>
      </c>
      <c r="F34">
        <v>0.94081000000000004</v>
      </c>
      <c r="G34">
        <f t="shared" si="0"/>
        <v>0.94441900000000001</v>
      </c>
      <c r="H34">
        <f t="shared" si="1"/>
        <v>5.5580999999999992E-2</v>
      </c>
      <c r="I34">
        <f t="shared" si="2"/>
        <v>1.2550736437663652</v>
      </c>
    </row>
    <row r="35" spans="1:45" x14ac:dyDescent="0.25">
      <c r="A35">
        <v>12</v>
      </c>
      <c r="B35">
        <v>6</v>
      </c>
      <c r="C35" s="1">
        <v>2</v>
      </c>
      <c r="D35" s="1" t="s">
        <v>5</v>
      </c>
      <c r="E35">
        <v>0.96791799999999995</v>
      </c>
      <c r="F35">
        <v>0.859344</v>
      </c>
      <c r="G35">
        <f t="shared" si="0"/>
        <v>0.91363099999999997</v>
      </c>
      <c r="H35">
        <f t="shared" si="1"/>
        <v>8.6369000000000029E-2</v>
      </c>
      <c r="I35">
        <f t="shared" si="2"/>
        <v>1.0636421087338066</v>
      </c>
    </row>
    <row r="36" spans="1:45" x14ac:dyDescent="0.25">
      <c r="A36">
        <v>12</v>
      </c>
      <c r="B36">
        <v>6</v>
      </c>
      <c r="C36" s="1">
        <v>2</v>
      </c>
      <c r="D36" s="1" t="s">
        <v>6</v>
      </c>
      <c r="E36">
        <v>0.96736599999999995</v>
      </c>
      <c r="F36">
        <v>0.85711800000000005</v>
      </c>
      <c r="G36">
        <f t="shared" si="0"/>
        <v>0.912242</v>
      </c>
      <c r="H36">
        <f t="shared" si="1"/>
        <v>8.7758000000000003E-2</v>
      </c>
      <c r="I36">
        <f t="shared" si="2"/>
        <v>1.0567132828679542</v>
      </c>
    </row>
    <row r="37" spans="1:45" x14ac:dyDescent="0.25">
      <c r="A37">
        <v>12</v>
      </c>
      <c r="B37">
        <v>6</v>
      </c>
      <c r="C37" s="1">
        <v>4</v>
      </c>
      <c r="D37" s="1" t="s">
        <v>5</v>
      </c>
      <c r="E37">
        <v>0.97332300000000005</v>
      </c>
      <c r="F37">
        <v>0.81476899999999997</v>
      </c>
      <c r="G37">
        <f t="shared" si="0"/>
        <v>0.89404600000000001</v>
      </c>
      <c r="H37">
        <f t="shared" si="1"/>
        <v>0.10595399999999999</v>
      </c>
      <c r="I37">
        <f t="shared" si="2"/>
        <v>0.97488264305761296</v>
      </c>
    </row>
    <row r="38" spans="1:45" x14ac:dyDescent="0.25">
      <c r="A38">
        <v>12</v>
      </c>
      <c r="B38">
        <v>6</v>
      </c>
      <c r="C38" s="1">
        <v>4</v>
      </c>
      <c r="D38" s="1" t="s">
        <v>6</v>
      </c>
      <c r="E38">
        <v>0.94367299999999998</v>
      </c>
      <c r="F38">
        <v>0.80563899999999999</v>
      </c>
      <c r="G38">
        <f t="shared" si="0"/>
        <v>0.87465599999999999</v>
      </c>
      <c r="H38">
        <f t="shared" si="1"/>
        <v>0.12534400000000001</v>
      </c>
      <c r="I38">
        <f t="shared" si="2"/>
        <v>0.90189645013222808</v>
      </c>
    </row>
    <row r="39" spans="1:45" x14ac:dyDescent="0.25">
      <c r="A39">
        <v>12</v>
      </c>
      <c r="B39">
        <v>6</v>
      </c>
      <c r="C39" s="1">
        <v>8</v>
      </c>
      <c r="D39" s="1" t="s">
        <v>5</v>
      </c>
      <c r="E39">
        <v>0.98177999999999999</v>
      </c>
      <c r="F39">
        <v>0.78384500000000001</v>
      </c>
      <c r="G39">
        <f t="shared" si="0"/>
        <v>0.8828125</v>
      </c>
      <c r="H39">
        <f t="shared" si="1"/>
        <v>0.1171875</v>
      </c>
      <c r="I39">
        <f t="shared" si="2"/>
        <v>0.93111871059218709</v>
      </c>
      <c r="AD39" t="s">
        <v>20</v>
      </c>
      <c r="AP39" t="s">
        <v>21</v>
      </c>
    </row>
    <row r="40" spans="1:45" x14ac:dyDescent="0.25">
      <c r="A40">
        <v>12</v>
      </c>
      <c r="B40">
        <v>6</v>
      </c>
      <c r="C40" s="1">
        <v>8</v>
      </c>
      <c r="D40" s="1" t="s">
        <v>6</v>
      </c>
      <c r="E40">
        <v>0.94287399999999999</v>
      </c>
      <c r="F40">
        <v>0.77803</v>
      </c>
      <c r="G40">
        <f t="shared" si="0"/>
        <v>0.86045199999999999</v>
      </c>
      <c r="H40">
        <f t="shared" si="1"/>
        <v>0.13954800000000001</v>
      </c>
      <c r="I40">
        <f t="shared" si="2"/>
        <v>0.85527638343323675</v>
      </c>
      <c r="M40">
        <v>10</v>
      </c>
      <c r="N40">
        <v>11</v>
      </c>
      <c r="O40">
        <v>12</v>
      </c>
      <c r="P40">
        <v>13</v>
      </c>
      <c r="Q40">
        <v>14</v>
      </c>
      <c r="R40">
        <v>15</v>
      </c>
      <c r="AB40">
        <v>10</v>
      </c>
      <c r="AC40">
        <v>11</v>
      </c>
      <c r="AD40">
        <v>12</v>
      </c>
      <c r="AE40">
        <v>13</v>
      </c>
      <c r="AF40">
        <v>14</v>
      </c>
      <c r="AG40">
        <v>15</v>
      </c>
      <c r="AN40">
        <v>10</v>
      </c>
      <c r="AO40">
        <v>11</v>
      </c>
      <c r="AP40">
        <v>12</v>
      </c>
      <c r="AQ40">
        <v>13</v>
      </c>
      <c r="AR40">
        <v>14</v>
      </c>
      <c r="AS40">
        <v>15</v>
      </c>
    </row>
    <row r="41" spans="1:45" x14ac:dyDescent="0.25">
      <c r="A41">
        <v>12</v>
      </c>
      <c r="B41">
        <v>6</v>
      </c>
      <c r="C41" s="1">
        <v>16</v>
      </c>
      <c r="D41" s="1" t="s">
        <v>5</v>
      </c>
      <c r="E41">
        <v>0.98260400000000003</v>
      </c>
      <c r="F41">
        <v>0.76056900000000005</v>
      </c>
      <c r="G41">
        <f t="shared" si="0"/>
        <v>0.87158650000000004</v>
      </c>
      <c r="H41">
        <f t="shared" si="1"/>
        <v>0.12841349999999996</v>
      </c>
      <c r="I41">
        <f t="shared" si="2"/>
        <v>0.89138931686443879</v>
      </c>
      <c r="L41" t="s">
        <v>7</v>
      </c>
      <c r="M41">
        <f>G4</f>
        <v>0.79674800000000001</v>
      </c>
      <c r="N41">
        <f>G19</f>
        <v>0.85423450000000001</v>
      </c>
      <c r="O41">
        <f>G34</f>
        <v>0.94441900000000001</v>
      </c>
      <c r="P41">
        <f>G49</f>
        <v>0.96468449999999994</v>
      </c>
      <c r="Q41">
        <f>G64</f>
        <v>0.980541</v>
      </c>
      <c r="R41">
        <f>G79</f>
        <v>0.98476249999999999</v>
      </c>
      <c r="Z41" s="1" t="s">
        <v>4</v>
      </c>
      <c r="AA41" s="1" t="s">
        <v>5</v>
      </c>
      <c r="AB41">
        <f>E2</f>
        <v>0.92603000000000002</v>
      </c>
      <c r="AC41">
        <f>E17</f>
        <v>0.96272899999999995</v>
      </c>
      <c r="AD41">
        <f>E32</f>
        <v>0.98341599999999996</v>
      </c>
      <c r="AE41">
        <f>E47</f>
        <v>0.989703</v>
      </c>
      <c r="AF41">
        <f>E62</f>
        <v>0.99140399999999995</v>
      </c>
      <c r="AG41">
        <f>E77</f>
        <v>0.99248400000000003</v>
      </c>
      <c r="AL41" s="1" t="s">
        <v>4</v>
      </c>
      <c r="AM41" s="1" t="s">
        <v>5</v>
      </c>
      <c r="AN41">
        <f>F2</f>
        <v>0.44635399999999997</v>
      </c>
      <c r="AO41">
        <f>F17</f>
        <v>0.52588800000000002</v>
      </c>
      <c r="AP41">
        <f>F32</f>
        <v>0.978661</v>
      </c>
      <c r="AQ41">
        <f>F47</f>
        <v>0.88202599999999998</v>
      </c>
      <c r="AR41">
        <f>F62</f>
        <v>0.91380099999999997</v>
      </c>
      <c r="AS41">
        <f>F77</f>
        <v>0.91591199999999995</v>
      </c>
    </row>
    <row r="42" spans="1:45" x14ac:dyDescent="0.25">
      <c r="A42">
        <v>12</v>
      </c>
      <c r="B42">
        <v>6</v>
      </c>
      <c r="C42" s="1">
        <v>16</v>
      </c>
      <c r="D42" s="1" t="s">
        <v>6</v>
      </c>
      <c r="E42">
        <v>0.95040199999999997</v>
      </c>
      <c r="F42">
        <v>0.75407199999999996</v>
      </c>
      <c r="G42">
        <f t="shared" si="0"/>
        <v>0.85223699999999991</v>
      </c>
      <c r="H42">
        <f t="shared" si="1"/>
        <v>0.14776300000000009</v>
      </c>
      <c r="I42">
        <f t="shared" si="2"/>
        <v>0.83043430009204633</v>
      </c>
      <c r="L42" t="s">
        <v>5</v>
      </c>
      <c r="M42">
        <f>G14</f>
        <v>0.72412609999999999</v>
      </c>
      <c r="N42">
        <f>G29</f>
        <v>0.80328409999999995</v>
      </c>
      <c r="O42">
        <f>G44</f>
        <v>0.9086228999999999</v>
      </c>
      <c r="P42">
        <f>G59</f>
        <v>0.94181569999999992</v>
      </c>
      <c r="Q42">
        <f>G74</f>
        <v>0.9635448000000002</v>
      </c>
      <c r="R42">
        <f>G89</f>
        <v>0.97227909999999995</v>
      </c>
      <c r="Z42" s="1" t="s">
        <v>4</v>
      </c>
      <c r="AA42" s="1" t="s">
        <v>6</v>
      </c>
      <c r="AB42">
        <f t="shared" ref="AB42:AB51" si="22">E3</f>
        <v>0.82263399999999998</v>
      </c>
      <c r="AC42">
        <f t="shared" ref="AC42:AC51" si="23">E18</f>
        <v>0.894146</v>
      </c>
      <c r="AD42">
        <f t="shared" ref="AD42:AD51" si="24">E33</f>
        <v>0.96169400000000005</v>
      </c>
      <c r="AE42">
        <f t="shared" ref="AE42:AE51" si="25">E48</f>
        <v>0.96055699999999999</v>
      </c>
      <c r="AF42">
        <f t="shared" ref="AF42:AF51" si="26">E63</f>
        <v>0.96737099999999998</v>
      </c>
      <c r="AG42">
        <f t="shared" ref="AG42:AG51" si="27">E78</f>
        <v>0.97528099999999995</v>
      </c>
      <c r="AL42" s="1" t="s">
        <v>4</v>
      </c>
      <c r="AM42" s="1" t="s">
        <v>6</v>
      </c>
      <c r="AN42">
        <f t="shared" ref="AN42:AN51" si="28">F3</f>
        <v>0.497193</v>
      </c>
      <c r="AO42">
        <f t="shared" ref="AO42:AO51" si="29">F18</f>
        <v>0.61325799999999997</v>
      </c>
      <c r="AP42">
        <f t="shared" ref="AP42:AP51" si="30">F33</f>
        <v>0.82220000000000004</v>
      </c>
      <c r="AQ42">
        <f t="shared" ref="AQ42:AQ51" si="31">F48</f>
        <v>0.753722</v>
      </c>
      <c r="AR42">
        <f t="shared" ref="AR42:AR51" si="32">F63</f>
        <v>0.77986699999999998</v>
      </c>
      <c r="AS42">
        <f t="shared" ref="AS42:AS51" si="33">F78</f>
        <v>0.78011399999999997</v>
      </c>
    </row>
    <row r="43" spans="1:45" x14ac:dyDescent="0.25">
      <c r="C43" s="1"/>
      <c r="D43" s="1"/>
      <c r="E43">
        <f t="shared" ref="E43" si="34">AVERAGE(E32:E42)</f>
        <v>0.96391618181818184</v>
      </c>
      <c r="F43">
        <f t="shared" ref="F43" si="35">AVERAGE(F32:F42)</f>
        <v>0.83227790909090915</v>
      </c>
      <c r="G43">
        <f>AVERAGE(G32:G42)</f>
        <v>0.89809704545454538</v>
      </c>
      <c r="H43">
        <f t="shared" ref="H43:H45" si="36">1-G43</f>
        <v>0.10190295454545462</v>
      </c>
      <c r="I43">
        <f t="shared" ref="I43:I45" si="37">-LOG(H43)</f>
        <v>0.99181322399960159</v>
      </c>
      <c r="L43" t="s">
        <v>6</v>
      </c>
      <c r="M43">
        <f>G15</f>
        <v>0.69699829999999996</v>
      </c>
      <c r="N43">
        <f>G30</f>
        <v>0.79203770000000007</v>
      </c>
      <c r="O43">
        <f>G45</f>
        <v>0.87830680000000005</v>
      </c>
      <c r="P43">
        <f>G60</f>
        <v>0.91644910000000002</v>
      </c>
      <c r="Q43">
        <f>G75</f>
        <v>0.94349609999999995</v>
      </c>
      <c r="R43">
        <f>G90</f>
        <v>0.95486329999999997</v>
      </c>
      <c r="Z43" s="1" t="s">
        <v>7</v>
      </c>
      <c r="AA43" s="1"/>
      <c r="AB43">
        <f t="shared" si="22"/>
        <v>0.83162700000000001</v>
      </c>
      <c r="AC43">
        <f t="shared" si="23"/>
        <v>0.88956800000000003</v>
      </c>
      <c r="AD43">
        <f t="shared" si="24"/>
        <v>0.94802799999999998</v>
      </c>
      <c r="AE43">
        <f t="shared" si="25"/>
        <v>0.96373600000000004</v>
      </c>
      <c r="AF43">
        <f t="shared" si="26"/>
        <v>0.98192299999999999</v>
      </c>
      <c r="AG43">
        <f t="shared" si="27"/>
        <v>0.98719000000000001</v>
      </c>
      <c r="AL43" s="1" t="s">
        <v>7</v>
      </c>
      <c r="AM43" s="1"/>
      <c r="AN43">
        <f t="shared" si="28"/>
        <v>0.76186900000000002</v>
      </c>
      <c r="AO43">
        <f t="shared" si="29"/>
        <v>0.81890099999999999</v>
      </c>
      <c r="AP43">
        <f t="shared" si="30"/>
        <v>0.94081000000000004</v>
      </c>
      <c r="AQ43">
        <f t="shared" si="31"/>
        <v>0.96563299999999996</v>
      </c>
      <c r="AR43">
        <f t="shared" si="32"/>
        <v>0.979159</v>
      </c>
      <c r="AS43">
        <f t="shared" si="33"/>
        <v>0.98233499999999996</v>
      </c>
    </row>
    <row r="44" spans="1:45" x14ac:dyDescent="0.25">
      <c r="C44" s="1"/>
      <c r="D44" s="1" t="s">
        <v>5</v>
      </c>
      <c r="E44">
        <f>AVERAGE(E32,E35,E37,E39,E41)</f>
        <v>0.97780819999999991</v>
      </c>
      <c r="F44">
        <f>AVERAGE(F32,F35,F37,F39,F41)</f>
        <v>0.83943759999999989</v>
      </c>
      <c r="G44">
        <f>AVERAGE(E44:F44)</f>
        <v>0.9086228999999999</v>
      </c>
      <c r="H44">
        <f t="shared" si="36"/>
        <v>9.13771000000001E-2</v>
      </c>
      <c r="I44">
        <f t="shared" si="37"/>
        <v>1.0391626290991218</v>
      </c>
      <c r="Z44" s="1">
        <v>2</v>
      </c>
      <c r="AA44" s="1" t="s">
        <v>5</v>
      </c>
      <c r="AB44">
        <f t="shared" si="22"/>
        <v>0.89134199999999997</v>
      </c>
      <c r="AC44">
        <f t="shared" si="23"/>
        <v>0.921929</v>
      </c>
      <c r="AD44">
        <f t="shared" si="24"/>
        <v>0.96791799999999995</v>
      </c>
      <c r="AE44">
        <f t="shared" si="25"/>
        <v>0.98394000000000004</v>
      </c>
      <c r="AF44">
        <f t="shared" si="26"/>
        <v>0.98922200000000005</v>
      </c>
      <c r="AG44">
        <f t="shared" si="27"/>
        <v>0.99160499999999996</v>
      </c>
      <c r="AL44" s="1">
        <v>2</v>
      </c>
      <c r="AM44" s="1" t="s">
        <v>5</v>
      </c>
      <c r="AN44">
        <f t="shared" si="28"/>
        <v>0.71014600000000005</v>
      </c>
      <c r="AO44">
        <f t="shared" si="29"/>
        <v>0.80753200000000003</v>
      </c>
      <c r="AP44">
        <f t="shared" si="30"/>
        <v>0.859344</v>
      </c>
      <c r="AQ44">
        <f t="shared" si="31"/>
        <v>0.94912200000000002</v>
      </c>
      <c r="AR44">
        <f t="shared" si="32"/>
        <v>0.966754</v>
      </c>
      <c r="AS44">
        <f t="shared" si="33"/>
        <v>0.97996300000000003</v>
      </c>
    </row>
    <row r="45" spans="1:45" x14ac:dyDescent="0.25">
      <c r="C45" s="1"/>
      <c r="D45" s="1" t="s">
        <v>6</v>
      </c>
      <c r="E45">
        <f>AVERAGE(E33,E36,E38,E40,E42)</f>
        <v>0.9532018000000001</v>
      </c>
      <c r="F45">
        <f>AVERAGE(F33,F36,F38,F40,F42)</f>
        <v>0.8034117999999999</v>
      </c>
      <c r="G45">
        <f>AVERAGE(E45:F45)</f>
        <v>0.87830680000000005</v>
      </c>
      <c r="H45">
        <f t="shared" si="36"/>
        <v>0.12169319999999995</v>
      </c>
      <c r="I45">
        <f t="shared" si="37"/>
        <v>0.91473368869668348</v>
      </c>
      <c r="Z45" s="1">
        <v>2</v>
      </c>
      <c r="AA45" s="1" t="s">
        <v>6</v>
      </c>
      <c r="AB45">
        <f t="shared" si="22"/>
        <v>0.85767099999999996</v>
      </c>
      <c r="AC45">
        <f t="shared" si="23"/>
        <v>0.89379200000000003</v>
      </c>
      <c r="AD45">
        <f t="shared" si="24"/>
        <v>0.96736599999999995</v>
      </c>
      <c r="AE45">
        <f t="shared" si="25"/>
        <v>0.96875800000000001</v>
      </c>
      <c r="AF45">
        <f t="shared" si="26"/>
        <v>0.97864399999999996</v>
      </c>
      <c r="AG45">
        <f t="shared" si="27"/>
        <v>0.98686200000000002</v>
      </c>
      <c r="AL45" s="1">
        <v>2</v>
      </c>
      <c r="AM45" s="1" t="s">
        <v>6</v>
      </c>
      <c r="AN45">
        <f t="shared" si="28"/>
        <v>0.70560800000000001</v>
      </c>
      <c r="AO45">
        <f t="shared" si="29"/>
        <v>0.79839300000000002</v>
      </c>
      <c r="AP45">
        <f t="shared" si="30"/>
        <v>0.85711800000000005</v>
      </c>
      <c r="AQ45">
        <f t="shared" si="31"/>
        <v>0.94997900000000002</v>
      </c>
      <c r="AR45">
        <f t="shared" si="32"/>
        <v>0.96676399999999996</v>
      </c>
      <c r="AS45">
        <f t="shared" si="33"/>
        <v>0.98006599999999999</v>
      </c>
    </row>
    <row r="46" spans="1:45" x14ac:dyDescent="0.25">
      <c r="C46" s="1"/>
      <c r="D46" s="1"/>
      <c r="Z46" s="1">
        <v>4</v>
      </c>
      <c r="AA46" s="1" t="s">
        <v>5</v>
      </c>
      <c r="AB46">
        <f t="shared" si="22"/>
        <v>0.92069000000000001</v>
      </c>
      <c r="AC46">
        <f t="shared" si="23"/>
        <v>0.95267599999999997</v>
      </c>
      <c r="AD46">
        <f t="shared" si="24"/>
        <v>0.97332300000000005</v>
      </c>
      <c r="AE46">
        <f t="shared" si="25"/>
        <v>0.98801399999999995</v>
      </c>
      <c r="AF46">
        <f t="shared" si="26"/>
        <v>0.99087599999999998</v>
      </c>
      <c r="AG46">
        <f t="shared" si="27"/>
        <v>0.99218499999999998</v>
      </c>
      <c r="AL46" s="1">
        <v>4</v>
      </c>
      <c r="AM46" s="1" t="s">
        <v>5</v>
      </c>
      <c r="AN46">
        <f t="shared" si="28"/>
        <v>0.56611599999999995</v>
      </c>
      <c r="AO46">
        <f t="shared" si="29"/>
        <v>0.72938099999999995</v>
      </c>
      <c r="AP46">
        <f t="shared" si="30"/>
        <v>0.81476899999999997</v>
      </c>
      <c r="AQ46">
        <f t="shared" si="31"/>
        <v>0.880637</v>
      </c>
      <c r="AR46">
        <f t="shared" si="32"/>
        <v>0.95630199999999999</v>
      </c>
      <c r="AS46">
        <f t="shared" si="33"/>
        <v>0.96804699999999999</v>
      </c>
    </row>
    <row r="47" spans="1:45" x14ac:dyDescent="0.25">
      <c r="A47">
        <v>13</v>
      </c>
      <c r="B47">
        <v>6</v>
      </c>
      <c r="C47" s="1" t="s">
        <v>4</v>
      </c>
      <c r="D47" s="1" t="s">
        <v>5</v>
      </c>
      <c r="E47">
        <v>0.989703</v>
      </c>
      <c r="F47">
        <v>0.88202599999999998</v>
      </c>
      <c r="G47">
        <f t="shared" si="0"/>
        <v>0.93586449999999999</v>
      </c>
      <c r="H47">
        <f t="shared" si="1"/>
        <v>6.4135500000000012E-2</v>
      </c>
      <c r="I47">
        <f t="shared" si="2"/>
        <v>1.1929015151548272</v>
      </c>
      <c r="Z47" s="1">
        <v>4</v>
      </c>
      <c r="AA47" s="1" t="s">
        <v>6</v>
      </c>
      <c r="AB47">
        <f t="shared" si="22"/>
        <v>0.84194999999999998</v>
      </c>
      <c r="AC47">
        <f t="shared" si="23"/>
        <v>0.90897099999999997</v>
      </c>
      <c r="AD47">
        <f t="shared" si="24"/>
        <v>0.94367299999999998</v>
      </c>
      <c r="AE47">
        <f t="shared" si="25"/>
        <v>0.96875199999999995</v>
      </c>
      <c r="AF47">
        <f t="shared" si="26"/>
        <v>0.97925099999999998</v>
      </c>
      <c r="AG47">
        <f t="shared" si="27"/>
        <v>0.98572599999999999</v>
      </c>
      <c r="AL47" s="1">
        <v>4</v>
      </c>
      <c r="AM47" s="1" t="s">
        <v>6</v>
      </c>
      <c r="AN47">
        <f t="shared" si="28"/>
        <v>0.57167999999999997</v>
      </c>
      <c r="AO47">
        <f t="shared" si="29"/>
        <v>0.72539399999999998</v>
      </c>
      <c r="AP47">
        <f t="shared" si="30"/>
        <v>0.80563899999999999</v>
      </c>
      <c r="AQ47">
        <f t="shared" si="31"/>
        <v>0.87938099999999997</v>
      </c>
      <c r="AR47">
        <f t="shared" si="32"/>
        <v>0.95725499999999997</v>
      </c>
      <c r="AS47">
        <f t="shared" si="33"/>
        <v>0.96828800000000004</v>
      </c>
    </row>
    <row r="48" spans="1:45" x14ac:dyDescent="0.25">
      <c r="A48">
        <v>13</v>
      </c>
      <c r="B48">
        <v>6</v>
      </c>
      <c r="C48" s="1" t="s">
        <v>4</v>
      </c>
      <c r="D48" s="1" t="s">
        <v>6</v>
      </c>
      <c r="E48">
        <v>0.96055699999999999</v>
      </c>
      <c r="F48">
        <v>0.753722</v>
      </c>
      <c r="G48">
        <f t="shared" si="0"/>
        <v>0.85713949999999994</v>
      </c>
      <c r="H48">
        <f t="shared" si="1"/>
        <v>0.14286050000000006</v>
      </c>
      <c r="I48">
        <f t="shared" si="2"/>
        <v>0.84508783421384959</v>
      </c>
      <c r="Z48" s="1">
        <v>8</v>
      </c>
      <c r="AA48" s="1" t="s">
        <v>5</v>
      </c>
      <c r="AB48">
        <f t="shared" si="22"/>
        <v>0.92523100000000003</v>
      </c>
      <c r="AC48">
        <f t="shared" si="23"/>
        <v>0.962731</v>
      </c>
      <c r="AD48">
        <f t="shared" si="24"/>
        <v>0.98177999999999999</v>
      </c>
      <c r="AE48">
        <f t="shared" si="25"/>
        <v>0.98894099999999996</v>
      </c>
      <c r="AF48">
        <f t="shared" si="26"/>
        <v>0.99126400000000003</v>
      </c>
      <c r="AG48">
        <f t="shared" si="27"/>
        <v>0.99234</v>
      </c>
      <c r="AL48" s="1">
        <v>8</v>
      </c>
      <c r="AM48" s="1" t="s">
        <v>5</v>
      </c>
      <c r="AN48">
        <f t="shared" si="28"/>
        <v>0.48296800000000001</v>
      </c>
      <c r="AO48">
        <f t="shared" si="29"/>
        <v>0.64888500000000005</v>
      </c>
      <c r="AP48">
        <f t="shared" si="30"/>
        <v>0.78384500000000001</v>
      </c>
      <c r="AQ48">
        <f t="shared" si="31"/>
        <v>0.86024500000000004</v>
      </c>
      <c r="AR48">
        <f t="shared" si="32"/>
        <v>0.92912499999999998</v>
      </c>
      <c r="AS48">
        <f t="shared" si="33"/>
        <v>0.95930700000000002</v>
      </c>
    </row>
    <row r="49" spans="1:45" x14ac:dyDescent="0.25">
      <c r="A49">
        <v>13</v>
      </c>
      <c r="B49">
        <v>6</v>
      </c>
      <c r="C49" s="1" t="s">
        <v>7</v>
      </c>
      <c r="D49" s="1"/>
      <c r="E49">
        <v>0.96373600000000004</v>
      </c>
      <c r="F49">
        <v>0.96563299999999996</v>
      </c>
      <c r="G49">
        <f t="shared" si="0"/>
        <v>0.96468449999999994</v>
      </c>
      <c r="H49">
        <f t="shared" si="1"/>
        <v>3.5315500000000055E-2</v>
      </c>
      <c r="I49">
        <f t="shared" si="2"/>
        <v>1.4520346405892608</v>
      </c>
      <c r="Z49" s="1">
        <v>8</v>
      </c>
      <c r="AA49" s="1" t="s">
        <v>6</v>
      </c>
      <c r="AB49">
        <f t="shared" si="22"/>
        <v>0.82914500000000002</v>
      </c>
      <c r="AC49">
        <f t="shared" si="23"/>
        <v>0.92846200000000001</v>
      </c>
      <c r="AD49">
        <f t="shared" si="24"/>
        <v>0.94287399999999999</v>
      </c>
      <c r="AE49">
        <f t="shared" si="25"/>
        <v>0.96887800000000002</v>
      </c>
      <c r="AF49">
        <f t="shared" si="26"/>
        <v>0.97903799999999996</v>
      </c>
      <c r="AG49">
        <f t="shared" si="27"/>
        <v>0.987097</v>
      </c>
      <c r="AL49" s="1">
        <v>8</v>
      </c>
      <c r="AM49" s="1" t="s">
        <v>6</v>
      </c>
      <c r="AN49">
        <f t="shared" si="28"/>
        <v>0.52427500000000005</v>
      </c>
      <c r="AO49">
        <f t="shared" si="29"/>
        <v>0.60643400000000003</v>
      </c>
      <c r="AP49">
        <f t="shared" si="30"/>
        <v>0.77803</v>
      </c>
      <c r="AQ49">
        <f t="shared" si="31"/>
        <v>0.85750999999999999</v>
      </c>
      <c r="AR49">
        <f t="shared" si="32"/>
        <v>0.92856399999999994</v>
      </c>
      <c r="AS49">
        <f t="shared" si="33"/>
        <v>0.95926699999999998</v>
      </c>
    </row>
    <row r="50" spans="1:45" x14ac:dyDescent="0.25">
      <c r="A50">
        <v>13</v>
      </c>
      <c r="B50">
        <v>6</v>
      </c>
      <c r="C50" s="1">
        <v>2</v>
      </c>
      <c r="D50" s="1" t="s">
        <v>5</v>
      </c>
      <c r="E50">
        <v>0.98394000000000004</v>
      </c>
      <c r="F50">
        <v>0.94912200000000002</v>
      </c>
      <c r="G50">
        <f t="shared" si="0"/>
        <v>0.96653100000000003</v>
      </c>
      <c r="H50">
        <f t="shared" si="1"/>
        <v>3.3468999999999971E-2</v>
      </c>
      <c r="I50">
        <f t="shared" si="2"/>
        <v>1.4753572634704231</v>
      </c>
      <c r="Z50" s="1">
        <v>16</v>
      </c>
      <c r="AA50" s="1" t="s">
        <v>5</v>
      </c>
      <c r="AB50">
        <f t="shared" si="22"/>
        <v>0.92603000000000002</v>
      </c>
      <c r="AC50">
        <f t="shared" si="23"/>
        <v>0.96274499999999996</v>
      </c>
      <c r="AD50">
        <f t="shared" si="24"/>
        <v>0.98260400000000003</v>
      </c>
      <c r="AE50">
        <f t="shared" si="25"/>
        <v>0.98923799999999995</v>
      </c>
      <c r="AF50">
        <f t="shared" si="26"/>
        <v>0.99133599999999999</v>
      </c>
      <c r="AG50">
        <f t="shared" si="27"/>
        <v>0.99241999999999997</v>
      </c>
      <c r="AL50" s="1">
        <v>16</v>
      </c>
      <c r="AM50" s="1" t="s">
        <v>5</v>
      </c>
      <c r="AN50">
        <f t="shared" si="28"/>
        <v>0.44635399999999997</v>
      </c>
      <c r="AO50">
        <f t="shared" si="29"/>
        <v>0.55834499999999998</v>
      </c>
      <c r="AP50">
        <f t="shared" si="30"/>
        <v>0.76056900000000005</v>
      </c>
      <c r="AQ50">
        <f t="shared" si="31"/>
        <v>0.90629099999999996</v>
      </c>
      <c r="AR50">
        <f t="shared" si="32"/>
        <v>0.91536399999999996</v>
      </c>
      <c r="AS50">
        <f t="shared" si="33"/>
        <v>0.93852800000000003</v>
      </c>
    </row>
    <row r="51" spans="1:45" x14ac:dyDescent="0.25">
      <c r="A51">
        <v>13</v>
      </c>
      <c r="B51">
        <v>6</v>
      </c>
      <c r="C51" s="1">
        <v>2</v>
      </c>
      <c r="D51" s="1" t="s">
        <v>6</v>
      </c>
      <c r="E51">
        <v>0.96875800000000001</v>
      </c>
      <c r="F51">
        <v>0.94997900000000002</v>
      </c>
      <c r="G51">
        <f t="shared" si="0"/>
        <v>0.95936850000000007</v>
      </c>
      <c r="H51">
        <f t="shared" si="1"/>
        <v>4.0631499999999932E-2</v>
      </c>
      <c r="I51">
        <f t="shared" si="2"/>
        <v>1.3911371444543419</v>
      </c>
      <c r="Z51" s="1">
        <v>16</v>
      </c>
      <c r="AA51" s="1" t="s">
        <v>6</v>
      </c>
      <c r="AB51">
        <f t="shared" si="22"/>
        <v>0.82263399999999998</v>
      </c>
      <c r="AC51">
        <f t="shared" si="23"/>
        <v>0.92396500000000004</v>
      </c>
      <c r="AD51">
        <f t="shared" si="24"/>
        <v>0.95040199999999997</v>
      </c>
      <c r="AE51">
        <f t="shared" si="25"/>
        <v>0.96286300000000002</v>
      </c>
      <c r="AF51">
        <f t="shared" si="26"/>
        <v>0.98083100000000001</v>
      </c>
      <c r="AG51">
        <f t="shared" si="27"/>
        <v>0.98816899999999996</v>
      </c>
      <c r="AL51" s="1">
        <v>16</v>
      </c>
      <c r="AM51" s="1" t="s">
        <v>6</v>
      </c>
      <c r="AN51">
        <f t="shared" si="28"/>
        <v>0.497193</v>
      </c>
      <c r="AO51">
        <f t="shared" si="29"/>
        <v>0.62756199999999995</v>
      </c>
      <c r="AP51">
        <f t="shared" si="30"/>
        <v>0.75407199999999996</v>
      </c>
      <c r="AQ51">
        <f t="shared" si="31"/>
        <v>0.89409099999999997</v>
      </c>
      <c r="AR51">
        <f t="shared" si="32"/>
        <v>0.91737599999999997</v>
      </c>
      <c r="AS51">
        <f t="shared" si="33"/>
        <v>0.93776300000000001</v>
      </c>
    </row>
    <row r="52" spans="1:45" x14ac:dyDescent="0.25">
      <c r="A52">
        <v>13</v>
      </c>
      <c r="B52">
        <v>6</v>
      </c>
      <c r="C52" s="1">
        <v>4</v>
      </c>
      <c r="D52" s="1" t="s">
        <v>5</v>
      </c>
      <c r="E52">
        <v>0.98801399999999995</v>
      </c>
      <c r="F52">
        <v>0.880637</v>
      </c>
      <c r="G52">
        <f t="shared" si="0"/>
        <v>0.93432549999999992</v>
      </c>
      <c r="H52">
        <f t="shared" si="1"/>
        <v>6.567450000000008E-2</v>
      </c>
      <c r="I52">
        <f t="shared" si="2"/>
        <v>1.1826032249456611</v>
      </c>
    </row>
    <row r="53" spans="1:45" x14ac:dyDescent="0.25">
      <c r="A53">
        <v>13</v>
      </c>
      <c r="B53">
        <v>6</v>
      </c>
      <c r="C53" s="1">
        <v>4</v>
      </c>
      <c r="D53" s="1" t="s">
        <v>6</v>
      </c>
      <c r="E53">
        <v>0.96875199999999995</v>
      </c>
      <c r="F53">
        <v>0.87938099999999997</v>
      </c>
      <c r="G53">
        <f t="shared" si="0"/>
        <v>0.9240664999999999</v>
      </c>
      <c r="H53">
        <f t="shared" si="1"/>
        <v>7.5933500000000098E-2</v>
      </c>
      <c r="I53">
        <f t="shared" si="2"/>
        <v>1.1195665817412745</v>
      </c>
    </row>
    <row r="54" spans="1:45" x14ac:dyDescent="0.25">
      <c r="A54">
        <v>13</v>
      </c>
      <c r="B54">
        <v>6</v>
      </c>
      <c r="C54" s="1">
        <v>8</v>
      </c>
      <c r="D54" s="1" t="s">
        <v>5</v>
      </c>
      <c r="E54">
        <v>0.98894099999999996</v>
      </c>
      <c r="F54">
        <v>0.86024500000000004</v>
      </c>
      <c r="G54">
        <f t="shared" si="0"/>
        <v>0.924593</v>
      </c>
      <c r="H54">
        <f t="shared" si="1"/>
        <v>7.5407000000000002E-2</v>
      </c>
      <c r="I54">
        <f t="shared" si="2"/>
        <v>1.12258833688533</v>
      </c>
    </row>
    <row r="55" spans="1:45" x14ac:dyDescent="0.25">
      <c r="A55">
        <v>13</v>
      </c>
      <c r="B55">
        <v>6</v>
      </c>
      <c r="C55" s="1">
        <v>8</v>
      </c>
      <c r="D55" s="1" t="s">
        <v>6</v>
      </c>
      <c r="E55">
        <v>0.96887800000000002</v>
      </c>
      <c r="F55">
        <v>0.85750999999999999</v>
      </c>
      <c r="G55">
        <f t="shared" si="0"/>
        <v>0.91319400000000006</v>
      </c>
      <c r="H55">
        <f t="shared" si="1"/>
        <v>8.6805999999999939E-2</v>
      </c>
      <c r="I55">
        <f t="shared" si="2"/>
        <v>1.0614502555051386</v>
      </c>
    </row>
    <row r="56" spans="1:45" x14ac:dyDescent="0.25">
      <c r="A56">
        <v>13</v>
      </c>
      <c r="B56">
        <v>6</v>
      </c>
      <c r="C56" s="1">
        <v>16</v>
      </c>
      <c r="D56" s="1" t="s">
        <v>5</v>
      </c>
      <c r="E56">
        <v>0.98923799999999995</v>
      </c>
      <c r="F56">
        <v>0.90629099999999996</v>
      </c>
      <c r="G56">
        <f t="shared" si="0"/>
        <v>0.9477644999999999</v>
      </c>
      <c r="H56">
        <f t="shared" si="1"/>
        <v>5.2235500000000101E-2</v>
      </c>
      <c r="I56">
        <f t="shared" si="2"/>
        <v>1.2820342438567767</v>
      </c>
    </row>
    <row r="57" spans="1:45" x14ac:dyDescent="0.25">
      <c r="A57">
        <v>13</v>
      </c>
      <c r="B57">
        <v>6</v>
      </c>
      <c r="C57" s="1">
        <v>16</v>
      </c>
      <c r="D57" s="1" t="s">
        <v>6</v>
      </c>
      <c r="E57">
        <v>0.96286300000000002</v>
      </c>
      <c r="F57">
        <v>0.89409099999999997</v>
      </c>
      <c r="G57">
        <f t="shared" si="0"/>
        <v>0.928477</v>
      </c>
      <c r="H57">
        <f t="shared" si="1"/>
        <v>7.1523000000000003E-2</v>
      </c>
      <c r="I57">
        <f t="shared" si="2"/>
        <v>1.1455542775437817</v>
      </c>
    </row>
    <row r="58" spans="1:45" x14ac:dyDescent="0.25">
      <c r="C58" s="1"/>
      <c r="D58" s="1"/>
      <c r="E58">
        <f t="shared" ref="E58" si="38">AVERAGE(E47:E57)</f>
        <v>0.97576181818181817</v>
      </c>
      <c r="F58">
        <f t="shared" ref="F58" si="39">AVERAGE(F47:F57)</f>
        <v>0.88896699999999995</v>
      </c>
      <c r="G58">
        <f>AVERAGE(G47:G57)</f>
        <v>0.93236440909090912</v>
      </c>
      <c r="H58">
        <f t="shared" ref="H58:H60" si="40">1-G58</f>
        <v>6.7635590909090881E-2</v>
      </c>
      <c r="I58">
        <f t="shared" ref="I58:I60" si="41">-LOG(H58)</f>
        <v>1.1698247113383997</v>
      </c>
    </row>
    <row r="59" spans="1:45" x14ac:dyDescent="0.25">
      <c r="C59" s="1"/>
      <c r="D59" s="1" t="s">
        <v>5</v>
      </c>
      <c r="E59">
        <f>AVERAGE(E47,E50,E52,E54,E56)</f>
        <v>0.98796719999999993</v>
      </c>
      <c r="F59">
        <f>AVERAGE(F47,F50,F52,F54,F56)</f>
        <v>0.89566419999999991</v>
      </c>
      <c r="G59">
        <f>AVERAGE(E59:F59)</f>
        <v>0.94181569999999992</v>
      </c>
      <c r="H59">
        <f t="shared" si="40"/>
        <v>5.8184300000000078E-2</v>
      </c>
      <c r="I59">
        <f t="shared" si="41"/>
        <v>1.2351941861954439</v>
      </c>
    </row>
    <row r="60" spans="1:45" x14ac:dyDescent="0.25">
      <c r="C60" s="1"/>
      <c r="D60" s="1" t="s">
        <v>6</v>
      </c>
      <c r="E60">
        <f>AVERAGE(E48,E51,E53,E55,E57)</f>
        <v>0.96596159999999998</v>
      </c>
      <c r="F60">
        <f>AVERAGE(F48,F51,F53,F55,F57)</f>
        <v>0.86693660000000006</v>
      </c>
      <c r="G60">
        <f>AVERAGE(E60:F60)</f>
        <v>0.91644910000000002</v>
      </c>
      <c r="H60">
        <f t="shared" si="40"/>
        <v>8.3550899999999984E-2</v>
      </c>
      <c r="I60">
        <f t="shared" si="41"/>
        <v>1.0780488675787463</v>
      </c>
    </row>
    <row r="61" spans="1:45" x14ac:dyDescent="0.25">
      <c r="C61" s="1"/>
      <c r="D61" s="1"/>
    </row>
    <row r="62" spans="1:45" x14ac:dyDescent="0.25">
      <c r="A62">
        <v>14</v>
      </c>
      <c r="B62">
        <v>6</v>
      </c>
      <c r="C62" s="1" t="s">
        <v>4</v>
      </c>
      <c r="D62" s="1" t="s">
        <v>5</v>
      </c>
      <c r="E62">
        <v>0.99140399999999995</v>
      </c>
      <c r="F62">
        <v>0.91380099999999997</v>
      </c>
      <c r="G62">
        <f t="shared" si="0"/>
        <v>0.95260250000000002</v>
      </c>
      <c r="H62">
        <f t="shared" si="1"/>
        <v>4.7397499999999981E-2</v>
      </c>
      <c r="I62">
        <f t="shared" si="2"/>
        <v>1.3242445647570975</v>
      </c>
    </row>
    <row r="63" spans="1:45" x14ac:dyDescent="0.25">
      <c r="A63">
        <v>14</v>
      </c>
      <c r="B63">
        <v>6</v>
      </c>
      <c r="C63" s="1" t="s">
        <v>4</v>
      </c>
      <c r="D63" s="1" t="s">
        <v>6</v>
      </c>
      <c r="E63">
        <v>0.96737099999999998</v>
      </c>
      <c r="F63">
        <v>0.77986699999999998</v>
      </c>
      <c r="G63">
        <f t="shared" si="0"/>
        <v>0.87361899999999992</v>
      </c>
      <c r="H63">
        <f t="shared" si="1"/>
        <v>0.12638100000000008</v>
      </c>
      <c r="I63">
        <f t="shared" si="2"/>
        <v>0.89831821256782329</v>
      </c>
    </row>
    <row r="64" spans="1:45" x14ac:dyDescent="0.25">
      <c r="A64">
        <v>14</v>
      </c>
      <c r="B64">
        <v>6</v>
      </c>
      <c r="C64" s="1" t="s">
        <v>7</v>
      </c>
      <c r="D64" s="1"/>
      <c r="E64">
        <v>0.98192299999999999</v>
      </c>
      <c r="F64">
        <v>0.979159</v>
      </c>
      <c r="G64">
        <f t="shared" si="0"/>
        <v>0.980541</v>
      </c>
      <c r="H64">
        <f t="shared" si="1"/>
        <v>1.9459000000000004E-2</v>
      </c>
      <c r="I64">
        <f t="shared" si="2"/>
        <v>1.7108794819320516</v>
      </c>
      <c r="L64" t="s">
        <v>24</v>
      </c>
      <c r="M64">
        <v>10</v>
      </c>
      <c r="N64">
        <v>11</v>
      </c>
      <c r="O64">
        <v>12</v>
      </c>
      <c r="P64">
        <v>13</v>
      </c>
      <c r="Q64">
        <v>14</v>
      </c>
      <c r="R64">
        <v>15</v>
      </c>
    </row>
    <row r="65" spans="1:35" x14ac:dyDescent="0.25">
      <c r="A65">
        <v>14</v>
      </c>
      <c r="B65">
        <v>6</v>
      </c>
      <c r="C65" s="1">
        <v>2</v>
      </c>
      <c r="D65" s="1" t="s">
        <v>5</v>
      </c>
      <c r="E65">
        <v>0.98922200000000005</v>
      </c>
      <c r="F65">
        <v>0.966754</v>
      </c>
      <c r="G65">
        <f t="shared" si="0"/>
        <v>0.97798800000000008</v>
      </c>
      <c r="H65">
        <f t="shared" si="1"/>
        <v>2.2011999999999921E-2</v>
      </c>
      <c r="I65">
        <f t="shared" si="2"/>
        <v>1.6573404958608826</v>
      </c>
      <c r="L65" t="s">
        <v>7</v>
      </c>
      <c r="M65">
        <f>E4</f>
        <v>0.83162700000000001</v>
      </c>
      <c r="N65">
        <f>E19</f>
        <v>0.88956800000000003</v>
      </c>
      <c r="O65">
        <f>E34</f>
        <v>0.94802799999999998</v>
      </c>
      <c r="P65">
        <f>E49</f>
        <v>0.96373600000000004</v>
      </c>
      <c r="Q65">
        <f>E64</f>
        <v>0.98192299999999999</v>
      </c>
      <c r="R65">
        <f>E79</f>
        <v>0.98719000000000001</v>
      </c>
    </row>
    <row r="66" spans="1:35" x14ac:dyDescent="0.25">
      <c r="A66">
        <v>14</v>
      </c>
      <c r="B66">
        <v>6</v>
      </c>
      <c r="C66" s="1">
        <v>2</v>
      </c>
      <c r="D66" s="1" t="s">
        <v>6</v>
      </c>
      <c r="E66">
        <v>0.97864399999999996</v>
      </c>
      <c r="F66">
        <v>0.96676399999999996</v>
      </c>
      <c r="G66">
        <f t="shared" si="0"/>
        <v>0.97270400000000001</v>
      </c>
      <c r="H66">
        <f t="shared" si="1"/>
        <v>2.7295999999999987E-2</v>
      </c>
      <c r="I66">
        <f t="shared" si="2"/>
        <v>1.5639009905125711</v>
      </c>
      <c r="L66" t="s">
        <v>5</v>
      </c>
      <c r="M66">
        <f>E14</f>
        <v>0.91786460000000003</v>
      </c>
      <c r="N66">
        <f>E29</f>
        <v>0.95256200000000002</v>
      </c>
      <c r="O66">
        <f>E44</f>
        <v>0.97780819999999991</v>
      </c>
      <c r="P66">
        <f>E59</f>
        <v>0.98796719999999993</v>
      </c>
      <c r="Q66">
        <f>E74</f>
        <v>0.99082040000000016</v>
      </c>
      <c r="R66">
        <f>E89</f>
        <v>0.99220679999999994</v>
      </c>
    </row>
    <row r="67" spans="1:35" x14ac:dyDescent="0.25">
      <c r="A67">
        <v>14</v>
      </c>
      <c r="B67">
        <v>6</v>
      </c>
      <c r="C67" s="1">
        <v>4</v>
      </c>
      <c r="D67" s="1" t="s">
        <v>5</v>
      </c>
      <c r="E67">
        <v>0.99087599999999998</v>
      </c>
      <c r="F67">
        <v>0.95630199999999999</v>
      </c>
      <c r="G67">
        <f t="shared" si="0"/>
        <v>0.97358900000000004</v>
      </c>
      <c r="H67">
        <f t="shared" si="1"/>
        <v>2.6410999999999962E-2</v>
      </c>
      <c r="I67">
        <f t="shared" si="2"/>
        <v>1.5782151547847483</v>
      </c>
      <c r="L67" t="s">
        <v>6</v>
      </c>
      <c r="M67">
        <f>E15</f>
        <v>0.83480679999999996</v>
      </c>
      <c r="N67">
        <f>E30</f>
        <v>0.9098672000000001</v>
      </c>
      <c r="O67">
        <f>E45</f>
        <v>0.9532018000000001</v>
      </c>
      <c r="P67">
        <f>E60</f>
        <v>0.96596159999999998</v>
      </c>
      <c r="Q67">
        <f>E75</f>
        <v>0.97702699999999998</v>
      </c>
      <c r="R67">
        <f>E90</f>
        <v>0.98462699999999992</v>
      </c>
    </row>
    <row r="68" spans="1:35" x14ac:dyDescent="0.25">
      <c r="A68">
        <v>14</v>
      </c>
      <c r="B68">
        <v>6</v>
      </c>
      <c r="C68" s="1">
        <v>4</v>
      </c>
      <c r="D68" s="1" t="s">
        <v>6</v>
      </c>
      <c r="E68">
        <v>0.97925099999999998</v>
      </c>
      <c r="F68">
        <v>0.95725499999999997</v>
      </c>
      <c r="G68">
        <f t="shared" si="0"/>
        <v>0.96825300000000003</v>
      </c>
      <c r="H68">
        <f t="shared" si="1"/>
        <v>3.174699999999997E-2</v>
      </c>
      <c r="I68">
        <f t="shared" si="2"/>
        <v>1.4982973080099</v>
      </c>
    </row>
    <row r="69" spans="1:35" x14ac:dyDescent="0.25">
      <c r="A69">
        <v>14</v>
      </c>
      <c r="B69">
        <v>6</v>
      </c>
      <c r="C69" s="1">
        <v>8</v>
      </c>
      <c r="D69" s="1" t="s">
        <v>5</v>
      </c>
      <c r="E69">
        <v>0.99126400000000003</v>
      </c>
      <c r="F69">
        <v>0.92912499999999998</v>
      </c>
      <c r="G69">
        <f t="shared" si="0"/>
        <v>0.96019450000000006</v>
      </c>
      <c r="H69">
        <f t="shared" si="1"/>
        <v>3.9805499999999938E-2</v>
      </c>
      <c r="I69">
        <f t="shared" si="2"/>
        <v>1.4000569165036281</v>
      </c>
    </row>
    <row r="70" spans="1:35" x14ac:dyDescent="0.25">
      <c r="A70">
        <v>14</v>
      </c>
      <c r="B70">
        <v>6</v>
      </c>
      <c r="C70" s="1">
        <v>8</v>
      </c>
      <c r="D70" s="1" t="s">
        <v>6</v>
      </c>
      <c r="E70">
        <v>0.97903799999999996</v>
      </c>
      <c r="F70">
        <v>0.92856399999999994</v>
      </c>
      <c r="G70">
        <f t="shared" si="0"/>
        <v>0.9538009999999999</v>
      </c>
      <c r="H70">
        <f t="shared" si="1"/>
        <v>4.6199000000000101E-2</v>
      </c>
      <c r="I70">
        <f t="shared" si="2"/>
        <v>1.3353674248590712</v>
      </c>
    </row>
    <row r="71" spans="1:35" x14ac:dyDescent="0.25">
      <c r="A71">
        <v>14</v>
      </c>
      <c r="B71">
        <v>6</v>
      </c>
      <c r="C71" s="1">
        <v>16</v>
      </c>
      <c r="D71" s="1" t="s">
        <v>5</v>
      </c>
      <c r="E71">
        <v>0.99133599999999999</v>
      </c>
      <c r="F71">
        <v>0.91536399999999996</v>
      </c>
      <c r="G71">
        <f t="shared" si="0"/>
        <v>0.95334999999999992</v>
      </c>
      <c r="H71">
        <f t="shared" si="1"/>
        <v>4.665000000000008E-2</v>
      </c>
      <c r="I71">
        <f t="shared" si="2"/>
        <v>1.3311483519174805</v>
      </c>
    </row>
    <row r="72" spans="1:35" x14ac:dyDescent="0.25">
      <c r="A72">
        <v>14</v>
      </c>
      <c r="B72">
        <v>6</v>
      </c>
      <c r="C72" s="1">
        <v>16</v>
      </c>
      <c r="D72" s="1" t="s">
        <v>6</v>
      </c>
      <c r="E72">
        <v>0.98083100000000001</v>
      </c>
      <c r="F72">
        <v>0.91737599999999997</v>
      </c>
      <c r="G72">
        <f t="shared" si="0"/>
        <v>0.94910349999999999</v>
      </c>
      <c r="H72">
        <f t="shared" si="1"/>
        <v>5.0896500000000011E-2</v>
      </c>
      <c r="I72">
        <f t="shared" si="2"/>
        <v>1.2933120817683383</v>
      </c>
    </row>
    <row r="73" spans="1:35" x14ac:dyDescent="0.25">
      <c r="C73" s="1"/>
      <c r="D73" s="1"/>
      <c r="E73">
        <f t="shared" ref="E73" si="42">AVERAGE(E62:E72)</f>
        <v>0.98374181818181827</v>
      </c>
      <c r="F73">
        <f t="shared" ref="F73" si="43">AVERAGE(F62:F72)</f>
        <v>0.92821190909090912</v>
      </c>
      <c r="G73">
        <f>AVERAGE(G62:G72)</f>
        <v>0.95597686363636358</v>
      </c>
      <c r="H73">
        <f t="shared" ref="H73:H75" si="44">1-G73</f>
        <v>4.4023136363636417E-2</v>
      </c>
      <c r="I73">
        <f t="shared" ref="I73:I75" si="45">-LOG(H73)</f>
        <v>1.3563190200085049</v>
      </c>
    </row>
    <row r="74" spans="1:35" x14ac:dyDescent="0.25">
      <c r="C74" s="1"/>
      <c r="D74" s="1" t="s">
        <v>5</v>
      </c>
      <c r="E74">
        <f>AVERAGE(E62,E65,E67,E69,E71)</f>
        <v>0.99082040000000016</v>
      </c>
      <c r="F74">
        <f>AVERAGE(F62,F65,F67,F69,F71)</f>
        <v>0.93626920000000013</v>
      </c>
      <c r="G74">
        <f>AVERAGE(E74:F74)</f>
        <v>0.9635448000000002</v>
      </c>
      <c r="H74">
        <f t="shared" si="44"/>
        <v>3.6455199999999799E-2</v>
      </c>
      <c r="I74">
        <f t="shared" si="45"/>
        <v>1.4382405148018906</v>
      </c>
    </row>
    <row r="75" spans="1:35" x14ac:dyDescent="0.25">
      <c r="C75" s="1"/>
      <c r="D75" s="1" t="s">
        <v>6</v>
      </c>
      <c r="E75">
        <f>AVERAGE(E63,E66,E68,E70,E72)</f>
        <v>0.97702699999999998</v>
      </c>
      <c r="F75">
        <f>AVERAGE(F63,F66,F68,F70,F72)</f>
        <v>0.90996519999999992</v>
      </c>
      <c r="G75">
        <f>AVERAGE(E75:F75)</f>
        <v>0.94349609999999995</v>
      </c>
      <c r="H75">
        <f t="shared" si="44"/>
        <v>5.6503900000000051E-2</v>
      </c>
      <c r="I75">
        <f t="shared" si="45"/>
        <v>1.2479215753659538</v>
      </c>
    </row>
    <row r="76" spans="1:35" x14ac:dyDescent="0.25">
      <c r="C76" s="1"/>
      <c r="D76" s="1"/>
      <c r="AD76" t="s">
        <v>22</v>
      </c>
    </row>
    <row r="77" spans="1:35" x14ac:dyDescent="0.25">
      <c r="A77">
        <v>15</v>
      </c>
      <c r="B77">
        <v>6</v>
      </c>
      <c r="C77" s="1" t="s">
        <v>4</v>
      </c>
      <c r="D77" s="1" t="s">
        <v>5</v>
      </c>
      <c r="E77">
        <v>0.99248400000000003</v>
      </c>
      <c r="F77">
        <v>0.91591199999999995</v>
      </c>
      <c r="G77">
        <f t="shared" si="0"/>
        <v>0.95419799999999999</v>
      </c>
      <c r="H77">
        <f t="shared" si="1"/>
        <v>4.5802000000000009E-2</v>
      </c>
      <c r="I77">
        <f t="shared" si="2"/>
        <v>1.3391155575856606</v>
      </c>
      <c r="AB77">
        <v>10</v>
      </c>
      <c r="AC77">
        <v>11</v>
      </c>
      <c r="AD77">
        <v>12</v>
      </c>
      <c r="AE77">
        <v>13</v>
      </c>
      <c r="AF77">
        <v>14</v>
      </c>
      <c r="AG77">
        <v>15</v>
      </c>
      <c r="AH77" t="s">
        <v>23</v>
      </c>
    </row>
    <row r="78" spans="1:35" x14ac:dyDescent="0.25">
      <c r="A78">
        <v>15</v>
      </c>
      <c r="B78">
        <v>6</v>
      </c>
      <c r="C78" s="1" t="s">
        <v>4</v>
      </c>
      <c r="D78" s="1" t="s">
        <v>6</v>
      </c>
      <c r="E78">
        <v>0.97528099999999995</v>
      </c>
      <c r="F78">
        <v>0.78011399999999997</v>
      </c>
      <c r="G78">
        <f t="shared" si="0"/>
        <v>0.87769750000000002</v>
      </c>
      <c r="H78">
        <f t="shared" si="1"/>
        <v>0.12230249999999998</v>
      </c>
      <c r="I78">
        <f t="shared" si="2"/>
        <v>0.91256466540764059</v>
      </c>
      <c r="Z78" s="1" t="s">
        <v>4</v>
      </c>
      <c r="AA78" s="1" t="s">
        <v>5</v>
      </c>
      <c r="AB78">
        <f>AB41-AN41</f>
        <v>0.47967600000000005</v>
      </c>
      <c r="AC78">
        <f t="shared" ref="AC78:AG78" si="46">AC41-AO41</f>
        <v>0.43684099999999992</v>
      </c>
      <c r="AD78">
        <f t="shared" si="46"/>
        <v>4.7549999999999537E-3</v>
      </c>
      <c r="AE78">
        <f t="shared" si="46"/>
        <v>0.10767700000000002</v>
      </c>
      <c r="AF78">
        <f t="shared" si="46"/>
        <v>7.7602999999999978E-2</v>
      </c>
      <c r="AG78">
        <f t="shared" si="46"/>
        <v>7.6572000000000084E-2</v>
      </c>
      <c r="AH78">
        <f>AVERAGE(AB78:AG78)</f>
        <v>0.1971873333333333</v>
      </c>
      <c r="AI78" t="s">
        <v>26</v>
      </c>
    </row>
    <row r="79" spans="1:35" x14ac:dyDescent="0.25">
      <c r="A79">
        <v>15</v>
      </c>
      <c r="B79">
        <v>6</v>
      </c>
      <c r="C79" s="1" t="s">
        <v>7</v>
      </c>
      <c r="D79" s="1"/>
      <c r="E79">
        <v>0.98719000000000001</v>
      </c>
      <c r="F79">
        <v>0.98233499999999996</v>
      </c>
      <c r="G79">
        <f t="shared" si="0"/>
        <v>0.98476249999999999</v>
      </c>
      <c r="H79">
        <f t="shared" si="1"/>
        <v>1.5237500000000015E-2</v>
      </c>
      <c r="I79">
        <f t="shared" si="2"/>
        <v>1.8170862813735613</v>
      </c>
      <c r="Z79" s="1" t="s">
        <v>4</v>
      </c>
      <c r="AA79" s="1" t="s">
        <v>6</v>
      </c>
      <c r="AB79">
        <f t="shared" ref="AB79:AB88" si="47">AB42-AN42</f>
        <v>0.32544099999999998</v>
      </c>
      <c r="AC79">
        <f t="shared" ref="AC79:AC88" si="48">AC42-AO42</f>
        <v>0.28088800000000003</v>
      </c>
      <c r="AD79">
        <f t="shared" ref="AD79:AD88" si="49">AD42-AP42</f>
        <v>0.13949400000000001</v>
      </c>
      <c r="AE79">
        <f t="shared" ref="AE79:AE88" si="50">AE42-AQ42</f>
        <v>0.20683499999999999</v>
      </c>
      <c r="AF79">
        <f t="shared" ref="AF79:AF88" si="51">AF42-AR42</f>
        <v>0.187504</v>
      </c>
      <c r="AG79">
        <f t="shared" ref="AG79:AG88" si="52">AG42-AS42</f>
        <v>0.19516699999999998</v>
      </c>
      <c r="AH79">
        <f t="shared" ref="AH79:AH88" si="53">AVERAGE(AB79:AG79)</f>
        <v>0.22255483333333337</v>
      </c>
      <c r="AI79" t="s">
        <v>27</v>
      </c>
    </row>
    <row r="80" spans="1:35" x14ac:dyDescent="0.25">
      <c r="A80">
        <v>15</v>
      </c>
      <c r="B80">
        <v>6</v>
      </c>
      <c r="C80" s="1">
        <v>2</v>
      </c>
      <c r="D80" s="1" t="s">
        <v>5</v>
      </c>
      <c r="E80">
        <v>0.99160499999999996</v>
      </c>
      <c r="F80">
        <v>0.97996300000000003</v>
      </c>
      <c r="G80">
        <f t="shared" si="0"/>
        <v>0.98578399999999999</v>
      </c>
      <c r="H80">
        <f t="shared" si="1"/>
        <v>1.4216000000000006E-2</v>
      </c>
      <c r="I80">
        <f t="shared" si="2"/>
        <v>1.8472225852027546</v>
      </c>
      <c r="Z80" s="1" t="s">
        <v>7</v>
      </c>
      <c r="AA80" s="1"/>
      <c r="AB80">
        <f t="shared" si="47"/>
        <v>6.9757999999999987E-2</v>
      </c>
      <c r="AC80">
        <f t="shared" si="48"/>
        <v>7.0667000000000035E-2</v>
      </c>
      <c r="AD80">
        <f t="shared" si="49"/>
        <v>7.2179999999999467E-3</v>
      </c>
      <c r="AE80">
        <f t="shared" si="50"/>
        <v>-1.8969999999999265E-3</v>
      </c>
      <c r="AF80">
        <f t="shared" si="51"/>
        <v>2.7639999999999887E-3</v>
      </c>
      <c r="AG80">
        <f t="shared" si="52"/>
        <v>4.8550000000000537E-3</v>
      </c>
      <c r="AH80">
        <f t="shared" si="53"/>
        <v>2.5560833333333349E-2</v>
      </c>
      <c r="AI80" t="s">
        <v>7</v>
      </c>
    </row>
    <row r="81" spans="1:35" x14ac:dyDescent="0.25">
      <c r="A81">
        <v>15</v>
      </c>
      <c r="B81">
        <v>6</v>
      </c>
      <c r="C81" s="1">
        <v>2</v>
      </c>
      <c r="D81" s="1" t="s">
        <v>6</v>
      </c>
      <c r="E81">
        <v>0.98686200000000002</v>
      </c>
      <c r="F81">
        <v>0.98006599999999999</v>
      </c>
      <c r="G81">
        <f t="shared" si="0"/>
        <v>0.983464</v>
      </c>
      <c r="H81">
        <f t="shared" si="1"/>
        <v>1.6535999999999995E-2</v>
      </c>
      <c r="I81">
        <f t="shared" si="2"/>
        <v>1.7815695363807682</v>
      </c>
      <c r="Z81" s="1">
        <v>2</v>
      </c>
      <c r="AA81" s="1" t="s">
        <v>5</v>
      </c>
      <c r="AB81">
        <f t="shared" si="47"/>
        <v>0.18119599999999991</v>
      </c>
      <c r="AC81">
        <f t="shared" si="48"/>
        <v>0.11439699999999997</v>
      </c>
      <c r="AD81">
        <f t="shared" si="49"/>
        <v>0.10857399999999995</v>
      </c>
      <c r="AE81">
        <f t="shared" si="50"/>
        <v>3.4818000000000016E-2</v>
      </c>
      <c r="AF81">
        <f t="shared" si="51"/>
        <v>2.2468000000000043E-2</v>
      </c>
      <c r="AG81">
        <f t="shared" si="52"/>
        <v>1.164199999999993E-2</v>
      </c>
      <c r="AH81">
        <f t="shared" si="53"/>
        <v>7.8849166666666637E-2</v>
      </c>
      <c r="AI81" t="s">
        <v>28</v>
      </c>
    </row>
    <row r="82" spans="1:35" x14ac:dyDescent="0.25">
      <c r="A82">
        <v>15</v>
      </c>
      <c r="B82">
        <v>6</v>
      </c>
      <c r="C82" s="1">
        <v>4</v>
      </c>
      <c r="D82" s="1" t="s">
        <v>5</v>
      </c>
      <c r="E82">
        <v>0.99218499999999998</v>
      </c>
      <c r="F82">
        <v>0.96804699999999999</v>
      </c>
      <c r="G82">
        <f t="shared" ref="G82:G87" si="54">AVERAGE(E82:F82)</f>
        <v>0.98011599999999999</v>
      </c>
      <c r="H82">
        <f t="shared" ref="H82:H90" si="55">1-G82</f>
        <v>1.9884000000000013E-2</v>
      </c>
      <c r="I82">
        <f t="shared" ref="I82:I90" si="56">-LOG(H82)</f>
        <v>1.7014962455330382</v>
      </c>
      <c r="Z82" s="1">
        <v>2</v>
      </c>
      <c r="AA82" s="1" t="s">
        <v>6</v>
      </c>
      <c r="AB82">
        <f t="shared" si="47"/>
        <v>0.15206299999999995</v>
      </c>
      <c r="AC82">
        <f t="shared" si="48"/>
        <v>9.5399000000000012E-2</v>
      </c>
      <c r="AD82">
        <f t="shared" si="49"/>
        <v>0.1102479999999999</v>
      </c>
      <c r="AE82">
        <f t="shared" si="50"/>
        <v>1.877899999999999E-2</v>
      </c>
      <c r="AF82">
        <f t="shared" si="51"/>
        <v>1.1880000000000002E-2</v>
      </c>
      <c r="AG82">
        <f t="shared" si="52"/>
        <v>6.7960000000000242E-3</v>
      </c>
      <c r="AH82">
        <f t="shared" si="53"/>
        <v>6.5860833333333313E-2</v>
      </c>
      <c r="AI82" t="s">
        <v>29</v>
      </c>
    </row>
    <row r="83" spans="1:35" x14ac:dyDescent="0.25">
      <c r="A83">
        <v>15</v>
      </c>
      <c r="B83">
        <v>6</v>
      </c>
      <c r="C83" s="1">
        <v>4</v>
      </c>
      <c r="D83" s="1" t="s">
        <v>6</v>
      </c>
      <c r="E83">
        <v>0.98572599999999999</v>
      </c>
      <c r="F83">
        <v>0.96828800000000004</v>
      </c>
      <c r="G83">
        <f t="shared" si="54"/>
        <v>0.97700699999999996</v>
      </c>
      <c r="H83">
        <f t="shared" si="55"/>
        <v>2.2993000000000041E-2</v>
      </c>
      <c r="I83">
        <f t="shared" si="56"/>
        <v>1.6384043606817649</v>
      </c>
      <c r="Z83" s="1">
        <v>4</v>
      </c>
      <c r="AA83" s="1" t="s">
        <v>5</v>
      </c>
      <c r="AB83">
        <f t="shared" si="47"/>
        <v>0.35457400000000006</v>
      </c>
      <c r="AC83">
        <f t="shared" si="48"/>
        <v>0.22329500000000002</v>
      </c>
      <c r="AD83">
        <f t="shared" si="49"/>
        <v>0.15855400000000008</v>
      </c>
      <c r="AE83">
        <f t="shared" si="50"/>
        <v>0.10737699999999994</v>
      </c>
      <c r="AF83">
        <f t="shared" si="51"/>
        <v>3.4573999999999994E-2</v>
      </c>
      <c r="AG83">
        <f t="shared" si="52"/>
        <v>2.4137999999999993E-2</v>
      </c>
      <c r="AH83">
        <f t="shared" si="53"/>
        <v>0.15041866666666667</v>
      </c>
      <c r="AI83" t="s">
        <v>30</v>
      </c>
    </row>
    <row r="84" spans="1:35" x14ac:dyDescent="0.25">
      <c r="A84">
        <v>15</v>
      </c>
      <c r="B84">
        <v>6</v>
      </c>
      <c r="C84" s="1">
        <v>8</v>
      </c>
      <c r="D84" s="1" t="s">
        <v>5</v>
      </c>
      <c r="E84">
        <v>0.99234</v>
      </c>
      <c r="F84">
        <v>0.95930700000000002</v>
      </c>
      <c r="G84">
        <f t="shared" si="54"/>
        <v>0.97582349999999995</v>
      </c>
      <c r="H84">
        <f t="shared" si="55"/>
        <v>2.4176500000000045E-2</v>
      </c>
      <c r="I84">
        <f t="shared" si="56"/>
        <v>1.6166065711637396</v>
      </c>
      <c r="Z84" s="1">
        <v>4</v>
      </c>
      <c r="AA84" s="1" t="s">
        <v>6</v>
      </c>
      <c r="AB84">
        <f t="shared" si="47"/>
        <v>0.27027000000000001</v>
      </c>
      <c r="AC84">
        <f t="shared" si="48"/>
        <v>0.18357699999999999</v>
      </c>
      <c r="AD84">
        <f t="shared" si="49"/>
        <v>0.13803399999999999</v>
      </c>
      <c r="AE84">
        <f t="shared" si="50"/>
        <v>8.9370999999999978E-2</v>
      </c>
      <c r="AF84">
        <f t="shared" si="51"/>
        <v>2.1996000000000016E-2</v>
      </c>
      <c r="AG84">
        <f t="shared" si="52"/>
        <v>1.7437999999999954E-2</v>
      </c>
      <c r="AH84">
        <f t="shared" si="53"/>
        <v>0.12011433333333332</v>
      </c>
      <c r="AI84" t="s">
        <v>31</v>
      </c>
    </row>
    <row r="85" spans="1:35" x14ac:dyDescent="0.25">
      <c r="A85">
        <v>15</v>
      </c>
      <c r="B85">
        <v>6</v>
      </c>
      <c r="C85" s="1">
        <v>8</v>
      </c>
      <c r="D85" s="1" t="s">
        <v>6</v>
      </c>
      <c r="E85">
        <v>0.987097</v>
      </c>
      <c r="F85">
        <v>0.95926699999999998</v>
      </c>
      <c r="G85">
        <f t="shared" si="54"/>
        <v>0.97318199999999999</v>
      </c>
      <c r="H85">
        <f t="shared" si="55"/>
        <v>2.6818000000000008E-2</v>
      </c>
      <c r="I85">
        <f t="shared" si="56"/>
        <v>1.5715736135594116</v>
      </c>
      <c r="Z85" s="1">
        <v>8</v>
      </c>
      <c r="AA85" s="1" t="s">
        <v>5</v>
      </c>
      <c r="AB85">
        <f t="shared" si="47"/>
        <v>0.44226300000000002</v>
      </c>
      <c r="AC85">
        <f t="shared" si="48"/>
        <v>0.31384599999999996</v>
      </c>
      <c r="AD85">
        <f t="shared" si="49"/>
        <v>0.19793499999999997</v>
      </c>
      <c r="AE85">
        <f t="shared" si="50"/>
        <v>0.12869599999999992</v>
      </c>
      <c r="AF85">
        <f t="shared" si="51"/>
        <v>6.2139000000000055E-2</v>
      </c>
      <c r="AG85">
        <f t="shared" si="52"/>
        <v>3.3032999999999979E-2</v>
      </c>
      <c r="AH85">
        <f t="shared" si="53"/>
        <v>0.19631866666666667</v>
      </c>
      <c r="AI85" t="s">
        <v>32</v>
      </c>
    </row>
    <row r="86" spans="1:35" x14ac:dyDescent="0.25">
      <c r="A86">
        <v>15</v>
      </c>
      <c r="B86">
        <v>6</v>
      </c>
      <c r="C86" s="1">
        <v>16</v>
      </c>
      <c r="D86" s="1" t="s">
        <v>5</v>
      </c>
      <c r="E86">
        <v>0.99241999999999997</v>
      </c>
      <c r="F86">
        <v>0.93852800000000003</v>
      </c>
      <c r="G86">
        <f t="shared" si="54"/>
        <v>0.96547399999999994</v>
      </c>
      <c r="H86">
        <f t="shared" si="55"/>
        <v>3.4526000000000057E-2</v>
      </c>
      <c r="I86">
        <f t="shared" si="56"/>
        <v>1.4618537338009607</v>
      </c>
      <c r="Z86" s="1">
        <v>8</v>
      </c>
      <c r="AA86" s="1" t="s">
        <v>6</v>
      </c>
      <c r="AB86">
        <f t="shared" si="47"/>
        <v>0.30486999999999997</v>
      </c>
      <c r="AC86">
        <f t="shared" si="48"/>
        <v>0.32202799999999998</v>
      </c>
      <c r="AD86">
        <f t="shared" si="49"/>
        <v>0.16484399999999999</v>
      </c>
      <c r="AE86">
        <f t="shared" si="50"/>
        <v>0.11136800000000002</v>
      </c>
      <c r="AF86">
        <f t="shared" si="51"/>
        <v>5.0474000000000019E-2</v>
      </c>
      <c r="AG86">
        <f t="shared" si="52"/>
        <v>2.7830000000000021E-2</v>
      </c>
      <c r="AH86">
        <f t="shared" si="53"/>
        <v>0.16356899999999999</v>
      </c>
      <c r="AI86" t="s">
        <v>33</v>
      </c>
    </row>
    <row r="87" spans="1:35" x14ac:dyDescent="0.25">
      <c r="A87">
        <v>15</v>
      </c>
      <c r="B87">
        <v>6</v>
      </c>
      <c r="C87" s="1">
        <v>16</v>
      </c>
      <c r="D87" s="1" t="s">
        <v>6</v>
      </c>
      <c r="E87">
        <v>0.98816899999999996</v>
      </c>
      <c r="F87">
        <v>0.93776300000000001</v>
      </c>
      <c r="G87">
        <f t="shared" si="54"/>
        <v>0.96296599999999999</v>
      </c>
      <c r="H87">
        <f t="shared" si="55"/>
        <v>3.7034000000000011E-2</v>
      </c>
      <c r="I87">
        <f t="shared" si="56"/>
        <v>1.4313993777666811</v>
      </c>
      <c r="Z87" s="1">
        <v>16</v>
      </c>
      <c r="AA87" s="1" t="s">
        <v>5</v>
      </c>
      <c r="AB87">
        <f t="shared" si="47"/>
        <v>0.47967600000000005</v>
      </c>
      <c r="AC87">
        <f t="shared" si="48"/>
        <v>0.40439999999999998</v>
      </c>
      <c r="AD87">
        <f t="shared" si="49"/>
        <v>0.22203499999999998</v>
      </c>
      <c r="AE87">
        <f t="shared" si="50"/>
        <v>8.2946999999999993E-2</v>
      </c>
      <c r="AF87">
        <f t="shared" si="51"/>
        <v>7.5972000000000039E-2</v>
      </c>
      <c r="AG87">
        <f t="shared" si="52"/>
        <v>5.389199999999994E-2</v>
      </c>
      <c r="AH87">
        <f t="shared" si="53"/>
        <v>0.21982033333333337</v>
      </c>
      <c r="AI87" t="s">
        <v>34</v>
      </c>
    </row>
    <row r="88" spans="1:35" x14ac:dyDescent="0.25">
      <c r="C88" s="1"/>
      <c r="D88" s="1"/>
      <c r="E88">
        <f t="shared" ref="E88" si="57">AVERAGE(E77:E87)</f>
        <v>0.98830536363636345</v>
      </c>
      <c r="F88">
        <f t="shared" ref="F88" si="58">AVERAGE(F77:F87)</f>
        <v>0.94269000000000003</v>
      </c>
      <c r="G88">
        <f>AVERAGE(G77:G87)</f>
        <v>0.96549768181818185</v>
      </c>
      <c r="H88">
        <f t="shared" si="55"/>
        <v>3.4502318181818148E-2</v>
      </c>
      <c r="I88">
        <f t="shared" si="56"/>
        <v>1.4621517240644426</v>
      </c>
      <c r="L88" t="s">
        <v>25</v>
      </c>
      <c r="M88">
        <v>10</v>
      </c>
      <c r="N88">
        <v>11</v>
      </c>
      <c r="O88">
        <v>12</v>
      </c>
      <c r="P88">
        <v>13</v>
      </c>
      <c r="Q88">
        <v>14</v>
      </c>
      <c r="R88">
        <v>15</v>
      </c>
      <c r="Z88" s="1">
        <v>16</v>
      </c>
      <c r="AA88" s="1" t="s">
        <v>6</v>
      </c>
      <c r="AB88">
        <f t="shared" si="47"/>
        <v>0.32544099999999998</v>
      </c>
      <c r="AC88">
        <f t="shared" si="48"/>
        <v>0.29640300000000008</v>
      </c>
      <c r="AD88">
        <f t="shared" si="49"/>
        <v>0.19633</v>
      </c>
      <c r="AE88">
        <f t="shared" si="50"/>
        <v>6.8772000000000055E-2</v>
      </c>
      <c r="AF88">
        <f t="shared" si="51"/>
        <v>6.3455000000000039E-2</v>
      </c>
      <c r="AG88">
        <f t="shared" si="52"/>
        <v>5.0405999999999951E-2</v>
      </c>
      <c r="AH88">
        <f t="shared" si="53"/>
        <v>0.16680116666666667</v>
      </c>
      <c r="AI88" t="s">
        <v>35</v>
      </c>
    </row>
    <row r="89" spans="1:35" x14ac:dyDescent="0.25">
      <c r="C89" s="1"/>
      <c r="D89" s="1" t="s">
        <v>5</v>
      </c>
      <c r="E89">
        <f>AVERAGE(E77,E80,E82,E84,E86)</f>
        <v>0.99220679999999994</v>
      </c>
      <c r="F89">
        <f>AVERAGE(F77,F80,F82,F84,F86)</f>
        <v>0.95235140000000007</v>
      </c>
      <c r="G89">
        <f>AVERAGE(E89:F89)</f>
        <v>0.97227909999999995</v>
      </c>
      <c r="H89">
        <f t="shared" si="55"/>
        <v>2.7720900000000048E-2</v>
      </c>
      <c r="I89">
        <f t="shared" si="56"/>
        <v>1.5571926738189372</v>
      </c>
      <c r="L89" t="s">
        <v>7</v>
      </c>
      <c r="M89">
        <f>F4</f>
        <v>0.76186900000000002</v>
      </c>
      <c r="N89">
        <f>F19</f>
        <v>0.81890099999999999</v>
      </c>
      <c r="O89">
        <f>F34</f>
        <v>0.94081000000000004</v>
      </c>
      <c r="P89">
        <f>F49</f>
        <v>0.96563299999999996</v>
      </c>
      <c r="Q89">
        <f>F64</f>
        <v>0.979159</v>
      </c>
      <c r="R89">
        <f>F79</f>
        <v>0.98233499999999996</v>
      </c>
    </row>
    <row r="90" spans="1:35" x14ac:dyDescent="0.25">
      <c r="C90" s="1"/>
      <c r="D90" s="1" t="s">
        <v>6</v>
      </c>
      <c r="E90">
        <f>AVERAGE(E78,E81,E83,E85,E87)</f>
        <v>0.98462699999999992</v>
      </c>
      <c r="F90">
        <f>AVERAGE(F78,F81,F83,F85,F87)</f>
        <v>0.92509960000000002</v>
      </c>
      <c r="G90">
        <f>AVERAGE(E90:F90)</f>
        <v>0.95486329999999997</v>
      </c>
      <c r="H90">
        <f t="shared" si="55"/>
        <v>4.513670000000003E-2</v>
      </c>
      <c r="I90">
        <f t="shared" si="56"/>
        <v>1.3454701959046784</v>
      </c>
      <c r="L90" t="s">
        <v>5</v>
      </c>
      <c r="M90">
        <f>F14</f>
        <v>0.53038759999999996</v>
      </c>
      <c r="N90">
        <f>F29</f>
        <v>0.65400619999999998</v>
      </c>
      <c r="O90">
        <f>F44</f>
        <v>0.83943759999999989</v>
      </c>
      <c r="P90">
        <f>F59</f>
        <v>0.89566419999999991</v>
      </c>
      <c r="Q90">
        <f>F74</f>
        <v>0.93626920000000013</v>
      </c>
      <c r="R90">
        <f>F89</f>
        <v>0.95235140000000007</v>
      </c>
    </row>
    <row r="91" spans="1:35" x14ac:dyDescent="0.25">
      <c r="L91" t="s">
        <v>6</v>
      </c>
      <c r="M91">
        <f>F15</f>
        <v>0.55918980000000007</v>
      </c>
      <c r="N91">
        <f>F30</f>
        <v>0.67420820000000004</v>
      </c>
      <c r="O91">
        <f>F45</f>
        <v>0.8034117999999999</v>
      </c>
      <c r="P91">
        <f>F60</f>
        <v>0.86693660000000006</v>
      </c>
      <c r="Q91">
        <f>F75</f>
        <v>0.90996519999999992</v>
      </c>
      <c r="R91">
        <f>F90</f>
        <v>0.92509960000000002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8A92C-D3FE-485F-92EE-16698ACA3312}">
  <dimension ref="A1:AG91"/>
  <sheetViews>
    <sheetView workbookViewId="0">
      <pane ySplit="1" topLeftCell="A2" activePane="bottomLeft" state="frozen"/>
      <selection pane="bottomLeft" activeCell="AE36" sqref="AE36"/>
    </sheetView>
  </sheetViews>
  <sheetFormatPr defaultRowHeight="15" x14ac:dyDescent="0.25"/>
  <cols>
    <col min="1" max="1" width="19.42578125" bestFit="1" customWidth="1"/>
    <col min="2" max="2" width="9.7109375" bestFit="1" customWidth="1"/>
    <col min="3" max="3" width="12.140625" bestFit="1" customWidth="1"/>
    <col min="4" max="4" width="20.7109375" bestFit="1" customWidth="1"/>
    <col min="5" max="5" width="13.5703125" bestFit="1" customWidth="1"/>
    <col min="6" max="6" width="14.7109375" bestFit="1" customWidth="1"/>
    <col min="7" max="7" width="11.7109375" bestFit="1" customWidth="1"/>
    <col min="8" max="8" width="13.28515625" bestFit="1" customWidth="1"/>
    <col min="9" max="9" width="16.7109375" bestFit="1" customWidth="1"/>
    <col min="12" max="12" width="18.85546875" bestFit="1" customWidth="1"/>
    <col min="13" max="13" width="12" bestFit="1" customWidth="1"/>
    <col min="14" max="14" width="25.85546875" bestFit="1" customWidth="1"/>
    <col min="15" max="15" width="27.85546875" bestFit="1" customWidth="1"/>
    <col min="19" max="19" width="19.42578125" bestFit="1" customWidth="1"/>
    <col min="20" max="20" width="9.7109375" bestFit="1" customWidth="1"/>
    <col min="21" max="21" width="12.140625" bestFit="1" customWidth="1"/>
    <col min="22" max="22" width="20.7109375" bestFit="1" customWidth="1"/>
    <col min="23" max="23" width="13.5703125" bestFit="1" customWidth="1"/>
    <col min="24" max="24" width="14.7109375" bestFit="1" customWidth="1"/>
    <col min="25" max="25" width="12" bestFit="1" customWidth="1"/>
    <col min="26" max="26" width="13.28515625" bestFit="1" customWidth="1"/>
    <col min="27" max="27" width="16.7109375" bestFit="1" customWidth="1"/>
    <col min="30" max="30" width="18.85546875" bestFit="1" customWidth="1"/>
    <col min="31" max="31" width="12" bestFit="1" customWidth="1"/>
    <col min="32" max="32" width="25.85546875" bestFit="1" customWidth="1"/>
    <col min="33" max="33" width="27.85546875" bestFit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L1" t="s">
        <v>14</v>
      </c>
      <c r="S1" t="s">
        <v>0</v>
      </c>
      <c r="T1" t="s">
        <v>1</v>
      </c>
      <c r="U1" t="s">
        <v>2</v>
      </c>
      <c r="V1" t="s">
        <v>3</v>
      </c>
      <c r="W1" t="s">
        <v>8</v>
      </c>
      <c r="X1" t="s">
        <v>9</v>
      </c>
      <c r="Y1" t="s">
        <v>10</v>
      </c>
      <c r="Z1" t="s">
        <v>11</v>
      </c>
      <c r="AA1" t="s">
        <v>12</v>
      </c>
      <c r="AD1" t="s">
        <v>19</v>
      </c>
    </row>
    <row r="2" spans="1:33" x14ac:dyDescent="0.25">
      <c r="A2">
        <v>12</v>
      </c>
      <c r="B2">
        <v>2</v>
      </c>
      <c r="C2" s="1" t="s">
        <v>4</v>
      </c>
      <c r="D2" s="1" t="s">
        <v>5</v>
      </c>
      <c r="E2">
        <v>0.93206900000000004</v>
      </c>
      <c r="F2">
        <v>0.83426800000000001</v>
      </c>
      <c r="G2">
        <f>AVERAGE(E2:F2)</f>
        <v>0.88316850000000002</v>
      </c>
      <c r="H2">
        <f>1-G2</f>
        <v>0.11683149999999998</v>
      </c>
      <c r="I2">
        <f>-LOG(H2)</f>
        <v>0.93244004736246755</v>
      </c>
      <c r="L2" t="s">
        <v>15</v>
      </c>
      <c r="M2" t="s">
        <v>16</v>
      </c>
      <c r="N2" t="s">
        <v>17</v>
      </c>
      <c r="O2" t="s">
        <v>18</v>
      </c>
      <c r="S2">
        <v>16</v>
      </c>
      <c r="T2">
        <v>2</v>
      </c>
      <c r="U2" s="1" t="s">
        <v>4</v>
      </c>
      <c r="V2" s="1" t="s">
        <v>5</v>
      </c>
      <c r="W2">
        <v>0.93751799999999996</v>
      </c>
      <c r="X2">
        <v>0.88443000000000005</v>
      </c>
      <c r="Y2">
        <f>AVERAGE(W2:X2)</f>
        <v>0.91097399999999995</v>
      </c>
      <c r="Z2">
        <f>1-Y2</f>
        <v>8.902600000000005E-2</v>
      </c>
      <c r="AA2">
        <f>-LOG(Z2)</f>
        <v>1.0504831393381482</v>
      </c>
      <c r="AD2" t="s">
        <v>15</v>
      </c>
      <c r="AE2" t="s">
        <v>16</v>
      </c>
      <c r="AF2" t="s">
        <v>17</v>
      </c>
      <c r="AG2" t="s">
        <v>18</v>
      </c>
    </row>
    <row r="3" spans="1:33" x14ac:dyDescent="0.25">
      <c r="A3">
        <v>12</v>
      </c>
      <c r="B3">
        <v>2</v>
      </c>
      <c r="C3" s="1" t="s">
        <v>4</v>
      </c>
      <c r="D3" s="1" t="s">
        <v>6</v>
      </c>
      <c r="E3">
        <v>0.77323500000000001</v>
      </c>
      <c r="F3">
        <v>0.29883799999999999</v>
      </c>
      <c r="G3">
        <f t="shared" ref="G3:G12" si="0">AVERAGE(E3:F3)</f>
        <v>0.53603650000000003</v>
      </c>
      <c r="H3">
        <f t="shared" ref="H3:H13" si="1">1-G3</f>
        <v>0.46396349999999997</v>
      </c>
      <c r="I3">
        <f t="shared" ref="I3:I13" si="2">-LOG(H3)</f>
        <v>0.33351618404016548</v>
      </c>
      <c r="L3">
        <f>B13</f>
        <v>2</v>
      </c>
      <c r="M3">
        <f>G13</f>
        <v>0.83835468181818174</v>
      </c>
      <c r="N3">
        <f>E13</f>
        <v>0.89246527272727261</v>
      </c>
      <c r="O3">
        <f>F13</f>
        <v>0.78424409090909097</v>
      </c>
      <c r="S3">
        <v>16</v>
      </c>
      <c r="T3">
        <v>2</v>
      </c>
      <c r="U3" s="1" t="s">
        <v>4</v>
      </c>
      <c r="V3" s="1" t="s">
        <v>6</v>
      </c>
      <c r="W3">
        <v>0.88288599999999995</v>
      </c>
      <c r="X3">
        <v>0.73587899999999995</v>
      </c>
      <c r="Y3">
        <f t="shared" ref="Y3:Y12" si="3">AVERAGE(W3:X3)</f>
        <v>0.80938249999999989</v>
      </c>
      <c r="Z3">
        <f t="shared" ref="Z3:Z13" si="4">1-Y3</f>
        <v>0.19061750000000011</v>
      </c>
      <c r="AA3">
        <f t="shared" ref="AA3:AA13" si="5">-LOG(Z3)</f>
        <v>0.71983723064129446</v>
      </c>
      <c r="AD3">
        <f>T13</f>
        <v>2</v>
      </c>
      <c r="AE3">
        <f>Y13</f>
        <v>0.92041772727272719</v>
      </c>
      <c r="AF3">
        <f>W13</f>
        <v>0.93658454545454539</v>
      </c>
      <c r="AG3">
        <f>X13</f>
        <v>0.90425090909090922</v>
      </c>
    </row>
    <row r="4" spans="1:33" x14ac:dyDescent="0.25">
      <c r="A4">
        <v>12</v>
      </c>
      <c r="B4">
        <v>2</v>
      </c>
      <c r="C4" s="1" t="s">
        <v>7</v>
      </c>
      <c r="D4" s="1"/>
      <c r="E4">
        <v>0.900864</v>
      </c>
      <c r="F4">
        <v>0.88941700000000001</v>
      </c>
      <c r="G4">
        <f t="shared" si="0"/>
        <v>0.89514050000000001</v>
      </c>
      <c r="H4">
        <f t="shared" si="1"/>
        <v>0.10485949999999999</v>
      </c>
      <c r="I4">
        <f t="shared" si="2"/>
        <v>0.97939221745730087</v>
      </c>
      <c r="L4">
        <f>B26</f>
        <v>4</v>
      </c>
      <c r="M4">
        <f>G26</f>
        <v>0.88784763636363628</v>
      </c>
      <c r="N4">
        <f>E26</f>
        <v>0.94039145454545447</v>
      </c>
      <c r="O4">
        <f>F26</f>
        <v>0.83530381818181809</v>
      </c>
      <c r="S4">
        <v>16</v>
      </c>
      <c r="T4">
        <v>2</v>
      </c>
      <c r="U4" s="1" t="s">
        <v>7</v>
      </c>
      <c r="V4" s="1"/>
      <c r="W4">
        <v>0.93567800000000001</v>
      </c>
      <c r="X4">
        <v>0.92528900000000003</v>
      </c>
      <c r="Y4">
        <f t="shared" si="3"/>
        <v>0.93048350000000002</v>
      </c>
      <c r="Z4">
        <f t="shared" si="4"/>
        <v>6.9516499999999981E-2</v>
      </c>
      <c r="AA4">
        <f t="shared" si="5"/>
        <v>1.1579121017629443</v>
      </c>
      <c r="AD4">
        <f>T26</f>
        <v>4</v>
      </c>
      <c r="AE4">
        <f>Y26</f>
        <v>0.95949322727272712</v>
      </c>
      <c r="AF4">
        <f>W26</f>
        <v>0.97350863636363638</v>
      </c>
      <c r="AG4">
        <f>X26</f>
        <v>0.94547781818181809</v>
      </c>
    </row>
    <row r="5" spans="1:33" x14ac:dyDescent="0.25">
      <c r="A5">
        <v>12</v>
      </c>
      <c r="B5">
        <v>2</v>
      </c>
      <c r="C5" s="1">
        <v>2</v>
      </c>
      <c r="D5" s="1" t="s">
        <v>5</v>
      </c>
      <c r="E5">
        <v>0.92500099999999996</v>
      </c>
      <c r="F5">
        <v>0.82845000000000002</v>
      </c>
      <c r="G5">
        <f t="shared" si="0"/>
        <v>0.87672550000000005</v>
      </c>
      <c r="H5">
        <f t="shared" si="1"/>
        <v>0.12327449999999995</v>
      </c>
      <c r="I5">
        <f t="shared" si="2"/>
        <v>0.90912675028683754</v>
      </c>
      <c r="L5">
        <f>B39</f>
        <v>6</v>
      </c>
      <c r="M5">
        <f>G39</f>
        <v>0.89809704545454538</v>
      </c>
      <c r="N5">
        <f>E39</f>
        <v>0.96391618181818184</v>
      </c>
      <c r="O5">
        <f>F39</f>
        <v>0.83227790909090915</v>
      </c>
      <c r="S5">
        <v>16</v>
      </c>
      <c r="T5">
        <v>2</v>
      </c>
      <c r="U5" s="1">
        <v>2</v>
      </c>
      <c r="V5" s="1" t="s">
        <v>5</v>
      </c>
      <c r="W5">
        <v>0.93718599999999996</v>
      </c>
      <c r="X5">
        <v>0.92427000000000004</v>
      </c>
      <c r="Y5">
        <f t="shared" si="3"/>
        <v>0.930728</v>
      </c>
      <c r="Z5">
        <f t="shared" si="4"/>
        <v>6.9272E-2</v>
      </c>
      <c r="AA5">
        <f t="shared" si="5"/>
        <v>1.159442273364679</v>
      </c>
      <c r="AD5">
        <f>T39</f>
        <v>6</v>
      </c>
      <c r="AE5">
        <f>Y39</f>
        <v>0.98153649999999992</v>
      </c>
      <c r="AF5">
        <f>W39</f>
        <v>0.99016545454545468</v>
      </c>
      <c r="AG5">
        <f>X39</f>
        <v>0.9729075454545455</v>
      </c>
    </row>
    <row r="6" spans="1:33" x14ac:dyDescent="0.25">
      <c r="A6">
        <v>12</v>
      </c>
      <c r="B6">
        <v>2</v>
      </c>
      <c r="C6" s="1">
        <v>2</v>
      </c>
      <c r="D6" s="1" t="s">
        <v>6</v>
      </c>
      <c r="E6">
        <v>0.87033099999999997</v>
      </c>
      <c r="F6">
        <v>0.82770100000000002</v>
      </c>
      <c r="G6">
        <f t="shared" si="0"/>
        <v>0.84901599999999999</v>
      </c>
      <c r="H6">
        <f t="shared" si="1"/>
        <v>0.15098400000000001</v>
      </c>
      <c r="I6">
        <f t="shared" si="2"/>
        <v>0.82106907310338773</v>
      </c>
      <c r="L6">
        <f>B52</f>
        <v>8</v>
      </c>
      <c r="M6">
        <f>G52</f>
        <v>0.81784831818181825</v>
      </c>
      <c r="N6">
        <f>E52</f>
        <v>0.9290587272727272</v>
      </c>
      <c r="O6">
        <f>F52</f>
        <v>0.70663790909090896</v>
      </c>
      <c r="S6">
        <v>16</v>
      </c>
      <c r="T6">
        <v>2</v>
      </c>
      <c r="U6" s="1">
        <v>2</v>
      </c>
      <c r="V6" s="1" t="s">
        <v>6</v>
      </c>
      <c r="W6">
        <v>0.94921699999999998</v>
      </c>
      <c r="X6">
        <v>0.92963899999999999</v>
      </c>
      <c r="Y6">
        <f t="shared" si="3"/>
        <v>0.93942799999999993</v>
      </c>
      <c r="Z6">
        <f t="shared" si="4"/>
        <v>6.057200000000007E-2</v>
      </c>
      <c r="AA6">
        <f t="shared" si="5"/>
        <v>1.2177280863230957</v>
      </c>
      <c r="AD6">
        <f>T52</f>
        <v>8</v>
      </c>
      <c r="AE6">
        <f>Y52</f>
        <v>0.9769068636363637</v>
      </c>
      <c r="AF6">
        <f>W52</f>
        <v>0.99359045454545469</v>
      </c>
      <c r="AG6">
        <f>X52</f>
        <v>0.96022327272727281</v>
      </c>
    </row>
    <row r="7" spans="1:33" x14ac:dyDescent="0.25">
      <c r="A7">
        <v>12</v>
      </c>
      <c r="B7">
        <v>2</v>
      </c>
      <c r="C7" s="1">
        <v>4</v>
      </c>
      <c r="D7" s="1" t="s">
        <v>5</v>
      </c>
      <c r="E7">
        <v>0.92873899999999998</v>
      </c>
      <c r="F7">
        <v>0.80537899999999996</v>
      </c>
      <c r="G7">
        <f t="shared" si="0"/>
        <v>0.86705900000000002</v>
      </c>
      <c r="H7">
        <f t="shared" si="1"/>
        <v>0.13294099999999998</v>
      </c>
      <c r="I7">
        <f t="shared" si="2"/>
        <v>0.87634105872835555</v>
      </c>
      <c r="L7">
        <f>B65</f>
        <v>10</v>
      </c>
      <c r="M7">
        <f>G65</f>
        <v>0.76965850000000002</v>
      </c>
      <c r="N7">
        <f>E65</f>
        <v>0.84512271428571428</v>
      </c>
      <c r="O7">
        <f>F65</f>
        <v>0.69419428571428565</v>
      </c>
      <c r="S7">
        <v>16</v>
      </c>
      <c r="T7">
        <v>2</v>
      </c>
      <c r="U7" s="1">
        <v>4</v>
      </c>
      <c r="V7" s="1" t="s">
        <v>5</v>
      </c>
      <c r="W7">
        <v>0.93735299999999999</v>
      </c>
      <c r="X7">
        <v>0.92270600000000003</v>
      </c>
      <c r="Y7">
        <f t="shared" si="3"/>
        <v>0.93002950000000006</v>
      </c>
      <c r="Z7">
        <f t="shared" si="4"/>
        <v>6.9970499999999936E-2</v>
      </c>
      <c r="AA7">
        <f t="shared" si="5"/>
        <v>1.1550850226654632</v>
      </c>
      <c r="AD7">
        <f>T65</f>
        <v>10</v>
      </c>
      <c r="AE7">
        <f>Y65</f>
        <v>0.9682262142857142</v>
      </c>
      <c r="AF7">
        <f>W65</f>
        <v>0.98813400000000018</v>
      </c>
      <c r="AG7">
        <f>X65</f>
        <v>0.94831842857142856</v>
      </c>
    </row>
    <row r="8" spans="1:33" x14ac:dyDescent="0.25">
      <c r="A8">
        <v>12</v>
      </c>
      <c r="B8">
        <v>2</v>
      </c>
      <c r="C8" s="1">
        <v>4</v>
      </c>
      <c r="D8" s="1" t="s">
        <v>6</v>
      </c>
      <c r="E8">
        <v>0.87673999999999996</v>
      </c>
      <c r="F8">
        <v>0.80430699999999999</v>
      </c>
      <c r="G8">
        <f t="shared" si="0"/>
        <v>0.84052349999999998</v>
      </c>
      <c r="H8">
        <f t="shared" si="1"/>
        <v>0.15947650000000002</v>
      </c>
      <c r="I8">
        <f t="shared" si="2"/>
        <v>0.79730330428231966</v>
      </c>
      <c r="S8">
        <v>16</v>
      </c>
      <c r="T8">
        <v>2</v>
      </c>
      <c r="U8" s="1">
        <v>4</v>
      </c>
      <c r="V8" s="1" t="s">
        <v>6</v>
      </c>
      <c r="W8">
        <v>0.95045000000000002</v>
      </c>
      <c r="X8">
        <v>0.93311200000000005</v>
      </c>
      <c r="Y8">
        <f t="shared" si="3"/>
        <v>0.94178099999999998</v>
      </c>
      <c r="Z8">
        <f t="shared" si="4"/>
        <v>5.8219000000000021E-2</v>
      </c>
      <c r="AA8">
        <f t="shared" si="5"/>
        <v>1.2349352585023559</v>
      </c>
      <c r="AD8">
        <v>12</v>
      </c>
      <c r="AE8">
        <f>Y78</f>
        <v>0.9313567142857142</v>
      </c>
      <c r="AF8">
        <f>W78</f>
        <v>0.94077299999999997</v>
      </c>
      <c r="AG8">
        <f>X78</f>
        <v>0.92194042857142855</v>
      </c>
    </row>
    <row r="9" spans="1:33" x14ac:dyDescent="0.25">
      <c r="A9">
        <v>12</v>
      </c>
      <c r="B9">
        <v>2</v>
      </c>
      <c r="C9" s="1">
        <v>8</v>
      </c>
      <c r="D9" s="1" t="s">
        <v>5</v>
      </c>
      <c r="E9">
        <v>0.92909399999999998</v>
      </c>
      <c r="F9">
        <v>0.83171499999999998</v>
      </c>
      <c r="G9">
        <f t="shared" si="0"/>
        <v>0.88040450000000003</v>
      </c>
      <c r="H9">
        <f t="shared" si="1"/>
        <v>0.11959549999999997</v>
      </c>
      <c r="I9">
        <f t="shared" si="2"/>
        <v>0.92228516116646797</v>
      </c>
      <c r="S9">
        <v>16</v>
      </c>
      <c r="T9">
        <v>2</v>
      </c>
      <c r="U9" s="1">
        <v>8</v>
      </c>
      <c r="V9" s="1" t="s">
        <v>5</v>
      </c>
      <c r="W9">
        <v>0.93739399999999995</v>
      </c>
      <c r="X9">
        <v>0.91900199999999999</v>
      </c>
      <c r="Y9">
        <f t="shared" si="3"/>
        <v>0.92819799999999997</v>
      </c>
      <c r="Z9">
        <f t="shared" si="4"/>
        <v>7.1802000000000032E-2</v>
      </c>
      <c r="AA9">
        <f t="shared" si="5"/>
        <v>1.1438634585868541</v>
      </c>
      <c r="AD9">
        <v>14</v>
      </c>
      <c r="AE9">
        <f>Y91</f>
        <v>0.80391114285714271</v>
      </c>
      <c r="AF9">
        <f>W91</f>
        <v>0.88498985714285716</v>
      </c>
      <c r="AG9">
        <f>X91</f>
        <v>0.7228324285714286</v>
      </c>
    </row>
    <row r="10" spans="1:33" x14ac:dyDescent="0.25">
      <c r="A10">
        <v>12</v>
      </c>
      <c r="B10">
        <v>2</v>
      </c>
      <c r="C10" s="1">
        <v>8</v>
      </c>
      <c r="D10" s="1" t="s">
        <v>6</v>
      </c>
      <c r="E10">
        <v>0.87822800000000001</v>
      </c>
      <c r="F10">
        <v>0.82421199999999994</v>
      </c>
      <c r="G10">
        <f t="shared" si="0"/>
        <v>0.85121999999999998</v>
      </c>
      <c r="H10">
        <f t="shared" si="1"/>
        <v>0.14878000000000002</v>
      </c>
      <c r="I10">
        <f t="shared" si="2"/>
        <v>0.82745544562763684</v>
      </c>
      <c r="S10">
        <v>16</v>
      </c>
      <c r="T10">
        <v>2</v>
      </c>
      <c r="U10" s="1">
        <v>8</v>
      </c>
      <c r="V10" s="1" t="s">
        <v>6</v>
      </c>
      <c r="W10">
        <v>0.94973300000000005</v>
      </c>
      <c r="X10">
        <v>0.93121600000000004</v>
      </c>
      <c r="Y10">
        <f t="shared" si="3"/>
        <v>0.9404745000000001</v>
      </c>
      <c r="Z10">
        <f t="shared" si="4"/>
        <v>5.9525499999999898E-2</v>
      </c>
      <c r="AA10">
        <f t="shared" si="5"/>
        <v>1.2252969479377165</v>
      </c>
    </row>
    <row r="11" spans="1:33" x14ac:dyDescent="0.25">
      <c r="A11">
        <v>12</v>
      </c>
      <c r="B11">
        <v>2</v>
      </c>
      <c r="C11" s="1">
        <v>16</v>
      </c>
      <c r="D11" s="1" t="s">
        <v>5</v>
      </c>
      <c r="E11">
        <v>0.92909399999999998</v>
      </c>
      <c r="F11">
        <v>0.84798499999999999</v>
      </c>
      <c r="G11">
        <f t="shared" si="0"/>
        <v>0.88853950000000004</v>
      </c>
      <c r="H11">
        <f t="shared" si="1"/>
        <v>0.11146049999999996</v>
      </c>
      <c r="I11">
        <f t="shared" si="2"/>
        <v>0.95287901307639244</v>
      </c>
      <c r="S11">
        <v>16</v>
      </c>
      <c r="T11">
        <v>2</v>
      </c>
      <c r="U11" s="1">
        <v>16</v>
      </c>
      <c r="V11" s="1" t="s">
        <v>5</v>
      </c>
      <c r="W11">
        <v>0.93742499999999995</v>
      </c>
      <c r="X11">
        <v>0.91367900000000002</v>
      </c>
      <c r="Y11">
        <f t="shared" si="3"/>
        <v>0.92555199999999993</v>
      </c>
      <c r="Z11">
        <f t="shared" si="4"/>
        <v>7.444800000000007E-2</v>
      </c>
      <c r="AA11">
        <f t="shared" si="5"/>
        <v>1.1281469648108073</v>
      </c>
    </row>
    <row r="12" spans="1:33" x14ac:dyDescent="0.25">
      <c r="A12">
        <v>12</v>
      </c>
      <c r="B12">
        <v>2</v>
      </c>
      <c r="C12" s="1">
        <v>16</v>
      </c>
      <c r="D12" s="1" t="s">
        <v>6</v>
      </c>
      <c r="E12">
        <v>0.87372300000000003</v>
      </c>
      <c r="F12">
        <v>0.83441299999999996</v>
      </c>
      <c r="G12">
        <f t="shared" si="0"/>
        <v>0.85406800000000005</v>
      </c>
      <c r="H12">
        <f t="shared" si="1"/>
        <v>0.14593199999999995</v>
      </c>
      <c r="I12">
        <f t="shared" si="2"/>
        <v>0.83584946547738792</v>
      </c>
      <c r="S12">
        <v>16</v>
      </c>
      <c r="T12">
        <v>2</v>
      </c>
      <c r="U12" s="1">
        <v>16</v>
      </c>
      <c r="V12" s="1" t="s">
        <v>6</v>
      </c>
      <c r="W12">
        <v>0.94759000000000004</v>
      </c>
      <c r="X12">
        <v>0.92753799999999997</v>
      </c>
      <c r="Y12">
        <f t="shared" si="3"/>
        <v>0.93756400000000006</v>
      </c>
      <c r="Z12">
        <f t="shared" si="4"/>
        <v>6.2435999999999936E-2</v>
      </c>
      <c r="AA12">
        <f t="shared" si="5"/>
        <v>1.2045649280563391</v>
      </c>
    </row>
    <row r="13" spans="1:33" x14ac:dyDescent="0.25">
      <c r="B13">
        <v>2</v>
      </c>
      <c r="E13">
        <f t="shared" ref="E13:F13" si="6">AVERAGE(E2:E12)</f>
        <v>0.89246527272727261</v>
      </c>
      <c r="F13">
        <f t="shared" si="6"/>
        <v>0.78424409090909097</v>
      </c>
      <c r="G13">
        <f>AVERAGE(G2:G12)</f>
        <v>0.83835468181818174</v>
      </c>
      <c r="H13">
        <f t="shared" si="1"/>
        <v>0.16164531818181826</v>
      </c>
      <c r="I13">
        <f t="shared" si="2"/>
        <v>0.7914368695692634</v>
      </c>
      <c r="T13">
        <v>2</v>
      </c>
      <c r="W13">
        <f t="shared" ref="W13:X13" si="7">AVERAGE(W2:W12)</f>
        <v>0.93658454545454539</v>
      </c>
      <c r="X13">
        <f t="shared" si="7"/>
        <v>0.90425090909090922</v>
      </c>
      <c r="Y13">
        <f>AVERAGE(Y2:Y12)</f>
        <v>0.92041772727272719</v>
      </c>
      <c r="Z13">
        <f t="shared" si="4"/>
        <v>7.9582272727272807E-2</v>
      </c>
      <c r="AA13">
        <f t="shared" si="5"/>
        <v>1.0991836623394249</v>
      </c>
    </row>
    <row r="15" spans="1:33" x14ac:dyDescent="0.25">
      <c r="A15">
        <v>12</v>
      </c>
      <c r="B15">
        <v>4</v>
      </c>
      <c r="C15" s="1" t="s">
        <v>4</v>
      </c>
      <c r="D15" s="1" t="s">
        <v>5</v>
      </c>
      <c r="E15">
        <v>0.97109299999999998</v>
      </c>
      <c r="F15">
        <v>0.8206</v>
      </c>
      <c r="G15">
        <f>AVERAGE(E15:F15)</f>
        <v>0.89584649999999999</v>
      </c>
      <c r="H15">
        <f>1-G15</f>
        <v>0.10415350000000001</v>
      </c>
      <c r="I15">
        <f>-LOG(H15)</f>
        <v>0.98232613133172608</v>
      </c>
      <c r="S15">
        <v>16</v>
      </c>
      <c r="T15">
        <v>4</v>
      </c>
      <c r="U15" s="1" t="s">
        <v>4</v>
      </c>
      <c r="V15" s="1" t="s">
        <v>5</v>
      </c>
      <c r="W15">
        <v>0.97760999999999998</v>
      </c>
      <c r="X15">
        <v>0.92357999999999996</v>
      </c>
      <c r="Y15">
        <f>AVERAGE(W15:X15)</f>
        <v>0.95059499999999997</v>
      </c>
      <c r="Z15">
        <f>1-Y15</f>
        <v>4.9405000000000032E-2</v>
      </c>
      <c r="AA15">
        <f>-LOG(Z15)</f>
        <v>1.306229096369377</v>
      </c>
    </row>
    <row r="16" spans="1:33" x14ac:dyDescent="0.25">
      <c r="A16">
        <v>12</v>
      </c>
      <c r="B16">
        <v>4</v>
      </c>
      <c r="C16" s="1" t="s">
        <v>4</v>
      </c>
      <c r="D16" s="1" t="s">
        <v>6</v>
      </c>
      <c r="E16">
        <v>0.88604499999999997</v>
      </c>
      <c r="F16">
        <v>0.56386999999999998</v>
      </c>
      <c r="G16">
        <f t="shared" ref="G16:G51" si="8">AVERAGE(E16:F16)</f>
        <v>0.72495749999999992</v>
      </c>
      <c r="H16">
        <f t="shared" ref="H16:H64" si="9">1-G16</f>
        <v>0.27504250000000008</v>
      </c>
      <c r="I16">
        <f t="shared" ref="I16:I64" si="10">-LOG(H16)</f>
        <v>0.56060019311749987</v>
      </c>
      <c r="S16">
        <v>16</v>
      </c>
      <c r="T16">
        <v>4</v>
      </c>
      <c r="U16" s="1" t="s">
        <v>4</v>
      </c>
      <c r="V16" s="1" t="s">
        <v>6</v>
      </c>
      <c r="W16">
        <v>0.94519299999999995</v>
      </c>
      <c r="X16">
        <v>0.85116800000000004</v>
      </c>
      <c r="Y16">
        <f t="shared" ref="Y16:Y51" si="11">AVERAGE(W16:X16)</f>
        <v>0.89818050000000005</v>
      </c>
      <c r="Z16">
        <f t="shared" ref="Z16:Z64" si="12">1-Y16</f>
        <v>0.10181949999999995</v>
      </c>
      <c r="AA16">
        <f t="shared" ref="AA16:AA64" si="13">-LOG(Z16)</f>
        <v>0.99216903996195049</v>
      </c>
    </row>
    <row r="17" spans="1:27" x14ac:dyDescent="0.25">
      <c r="A17">
        <v>12</v>
      </c>
      <c r="B17">
        <v>4</v>
      </c>
      <c r="C17" s="1" t="s">
        <v>7</v>
      </c>
      <c r="D17" s="1"/>
      <c r="E17">
        <v>0.93868700000000005</v>
      </c>
      <c r="F17">
        <v>0.92931299999999994</v>
      </c>
      <c r="G17">
        <f t="shared" si="8"/>
        <v>0.93399999999999994</v>
      </c>
      <c r="H17">
        <f t="shared" si="9"/>
        <v>6.6000000000000059E-2</v>
      </c>
      <c r="I17">
        <f t="shared" si="10"/>
        <v>1.180456064458131</v>
      </c>
      <c r="S17">
        <v>16</v>
      </c>
      <c r="T17">
        <v>4</v>
      </c>
      <c r="U17" s="1" t="s">
        <v>7</v>
      </c>
      <c r="V17" s="1"/>
      <c r="W17">
        <v>0.97554700000000005</v>
      </c>
      <c r="X17">
        <v>0.961256</v>
      </c>
      <c r="Y17">
        <f t="shared" si="11"/>
        <v>0.96840150000000003</v>
      </c>
      <c r="Z17">
        <f t="shared" si="12"/>
        <v>3.1598499999999974E-2</v>
      </c>
      <c r="AA17">
        <f t="shared" si="13"/>
        <v>1.5003335331152921</v>
      </c>
    </row>
    <row r="18" spans="1:27" x14ac:dyDescent="0.25">
      <c r="A18">
        <v>12</v>
      </c>
      <c r="B18">
        <v>4</v>
      </c>
      <c r="C18" s="1">
        <v>2</v>
      </c>
      <c r="D18" s="1" t="s">
        <v>5</v>
      </c>
      <c r="E18">
        <v>0.96209500000000003</v>
      </c>
      <c r="F18">
        <v>0.87385999999999997</v>
      </c>
      <c r="G18">
        <f t="shared" si="8"/>
        <v>0.9179775</v>
      </c>
      <c r="H18">
        <f t="shared" si="9"/>
        <v>8.2022499999999998E-2</v>
      </c>
      <c r="I18">
        <f t="shared" si="10"/>
        <v>1.0860669977934954</v>
      </c>
      <c r="S18">
        <v>16</v>
      </c>
      <c r="T18">
        <v>4</v>
      </c>
      <c r="U18" s="1">
        <v>2</v>
      </c>
      <c r="V18" s="1" t="s">
        <v>5</v>
      </c>
      <c r="W18">
        <v>0.97728999999999999</v>
      </c>
      <c r="X18">
        <v>0.95994000000000002</v>
      </c>
      <c r="Y18">
        <f t="shared" si="11"/>
        <v>0.968615</v>
      </c>
      <c r="Z18">
        <f t="shared" si="12"/>
        <v>3.1384999999999996E-2</v>
      </c>
      <c r="AA18">
        <f t="shared" si="13"/>
        <v>1.5032778670132705</v>
      </c>
    </row>
    <row r="19" spans="1:27" x14ac:dyDescent="0.25">
      <c r="A19">
        <v>12</v>
      </c>
      <c r="B19">
        <v>4</v>
      </c>
      <c r="C19" s="1">
        <v>2</v>
      </c>
      <c r="D19" s="1" t="s">
        <v>6</v>
      </c>
      <c r="E19">
        <v>0.92345699999999997</v>
      </c>
      <c r="F19">
        <v>0.87346400000000002</v>
      </c>
      <c r="G19">
        <f t="shared" si="8"/>
        <v>0.8984605</v>
      </c>
      <c r="H19">
        <f t="shared" si="9"/>
        <v>0.1015395</v>
      </c>
      <c r="I19">
        <f t="shared" si="10"/>
        <v>0.99336497947558933</v>
      </c>
      <c r="S19">
        <v>16</v>
      </c>
      <c r="T19">
        <v>4</v>
      </c>
      <c r="U19" s="1">
        <v>2</v>
      </c>
      <c r="V19" s="1" t="s">
        <v>6</v>
      </c>
      <c r="W19">
        <v>0.976881</v>
      </c>
      <c r="X19">
        <v>0.96255900000000005</v>
      </c>
      <c r="Y19">
        <f t="shared" si="11"/>
        <v>0.96972000000000003</v>
      </c>
      <c r="Z19">
        <f t="shared" si="12"/>
        <v>3.0279999999999974E-2</v>
      </c>
      <c r="AA19">
        <f t="shared" si="13"/>
        <v>1.5188441291719652</v>
      </c>
    </row>
    <row r="20" spans="1:27" x14ac:dyDescent="0.25">
      <c r="A20">
        <v>12</v>
      </c>
      <c r="B20">
        <v>4</v>
      </c>
      <c r="C20" s="1">
        <v>4</v>
      </c>
      <c r="D20" s="1" t="s">
        <v>5</v>
      </c>
      <c r="E20">
        <v>0.96886099999999997</v>
      </c>
      <c r="F20">
        <v>0.84237200000000001</v>
      </c>
      <c r="G20">
        <f t="shared" si="8"/>
        <v>0.90561650000000005</v>
      </c>
      <c r="H20">
        <f t="shared" si="9"/>
        <v>9.4383499999999954E-2</v>
      </c>
      <c r="I20">
        <f t="shared" si="10"/>
        <v>1.0251039218595366</v>
      </c>
      <c r="S20">
        <v>16</v>
      </c>
      <c r="T20">
        <v>4</v>
      </c>
      <c r="U20" s="1">
        <v>4</v>
      </c>
      <c r="V20" s="1" t="s">
        <v>5</v>
      </c>
      <c r="W20">
        <v>0.97747300000000004</v>
      </c>
      <c r="X20">
        <v>0.95843599999999995</v>
      </c>
      <c r="Y20">
        <f t="shared" si="11"/>
        <v>0.96795450000000005</v>
      </c>
      <c r="Z20">
        <f t="shared" si="12"/>
        <v>3.2045499999999949E-2</v>
      </c>
      <c r="AA20">
        <f t="shared" si="13"/>
        <v>1.4942329478107035</v>
      </c>
    </row>
    <row r="21" spans="1:27" x14ac:dyDescent="0.25">
      <c r="A21">
        <v>12</v>
      </c>
      <c r="B21">
        <v>4</v>
      </c>
      <c r="C21" s="1">
        <v>4</v>
      </c>
      <c r="D21" s="1" t="s">
        <v>6</v>
      </c>
      <c r="E21">
        <v>0.90026799999999996</v>
      </c>
      <c r="F21">
        <v>0.84303099999999997</v>
      </c>
      <c r="G21">
        <f t="shared" si="8"/>
        <v>0.87164949999999997</v>
      </c>
      <c r="H21">
        <f t="shared" si="9"/>
        <v>0.12835050000000003</v>
      </c>
      <c r="I21">
        <f t="shared" si="10"/>
        <v>0.89160243515912907</v>
      </c>
      <c r="S21">
        <v>16</v>
      </c>
      <c r="T21">
        <v>4</v>
      </c>
      <c r="U21" s="1">
        <v>4</v>
      </c>
      <c r="V21" s="1" t="s">
        <v>6</v>
      </c>
      <c r="W21">
        <v>0.97655499999999995</v>
      </c>
      <c r="X21">
        <v>0.96324500000000002</v>
      </c>
      <c r="Y21">
        <f t="shared" si="11"/>
        <v>0.96989999999999998</v>
      </c>
      <c r="Z21">
        <f t="shared" si="12"/>
        <v>3.0100000000000016E-2</v>
      </c>
      <c r="AA21">
        <f t="shared" si="13"/>
        <v>1.5214335044061564</v>
      </c>
    </row>
    <row r="22" spans="1:27" x14ac:dyDescent="0.25">
      <c r="A22">
        <v>12</v>
      </c>
      <c r="B22">
        <v>4</v>
      </c>
      <c r="C22" s="1">
        <v>8</v>
      </c>
      <c r="D22" s="1" t="s">
        <v>5</v>
      </c>
      <c r="E22">
        <v>0.97013499999999997</v>
      </c>
      <c r="F22">
        <v>0.85922200000000004</v>
      </c>
      <c r="G22">
        <f t="shared" si="8"/>
        <v>0.91467849999999995</v>
      </c>
      <c r="H22">
        <f t="shared" si="9"/>
        <v>8.532150000000005E-2</v>
      </c>
      <c r="I22">
        <f t="shared" si="10"/>
        <v>1.0689415180140236</v>
      </c>
      <c r="S22">
        <v>16</v>
      </c>
      <c r="T22">
        <v>4</v>
      </c>
      <c r="U22" s="1">
        <v>8</v>
      </c>
      <c r="V22" s="1" t="s">
        <v>5</v>
      </c>
      <c r="W22">
        <v>0.97753900000000005</v>
      </c>
      <c r="X22">
        <v>0.95465900000000004</v>
      </c>
      <c r="Y22">
        <f t="shared" si="11"/>
        <v>0.96609900000000004</v>
      </c>
      <c r="Z22">
        <f t="shared" si="12"/>
        <v>3.3900999999999959E-2</v>
      </c>
      <c r="AA22">
        <f t="shared" si="13"/>
        <v>1.4697874909392044</v>
      </c>
    </row>
    <row r="23" spans="1:27" x14ac:dyDescent="0.25">
      <c r="A23">
        <v>12</v>
      </c>
      <c r="B23">
        <v>4</v>
      </c>
      <c r="C23" s="1">
        <v>8</v>
      </c>
      <c r="D23" s="1" t="s">
        <v>6</v>
      </c>
      <c r="E23">
        <v>0.92057299999999997</v>
      </c>
      <c r="F23">
        <v>0.85813399999999995</v>
      </c>
      <c r="G23">
        <f t="shared" si="8"/>
        <v>0.88935349999999991</v>
      </c>
      <c r="H23">
        <f t="shared" si="9"/>
        <v>0.11064650000000009</v>
      </c>
      <c r="I23">
        <f t="shared" si="10"/>
        <v>0.95606231923990792</v>
      </c>
      <c r="S23">
        <v>16</v>
      </c>
      <c r="T23">
        <v>4</v>
      </c>
      <c r="U23" s="1">
        <v>8</v>
      </c>
      <c r="V23" s="1" t="s">
        <v>6</v>
      </c>
      <c r="W23">
        <v>0.97406400000000004</v>
      </c>
      <c r="X23">
        <v>0.96104500000000004</v>
      </c>
      <c r="Y23">
        <f t="shared" si="11"/>
        <v>0.9675545000000001</v>
      </c>
      <c r="Z23">
        <f t="shared" si="12"/>
        <v>3.2445499999999905E-2</v>
      </c>
      <c r="AA23">
        <f t="shared" si="13"/>
        <v>1.4888455287769877</v>
      </c>
    </row>
    <row r="24" spans="1:27" x14ac:dyDescent="0.25">
      <c r="A24">
        <v>12</v>
      </c>
      <c r="B24">
        <v>4</v>
      </c>
      <c r="C24" s="1">
        <v>16</v>
      </c>
      <c r="D24" s="1" t="s">
        <v>5</v>
      </c>
      <c r="E24">
        <v>0.970719</v>
      </c>
      <c r="F24">
        <v>0.86274099999999998</v>
      </c>
      <c r="G24">
        <f t="shared" si="8"/>
        <v>0.91673000000000004</v>
      </c>
      <c r="H24">
        <f t="shared" si="9"/>
        <v>8.3269999999999955E-2</v>
      </c>
      <c r="I24">
        <f t="shared" si="10"/>
        <v>1.0795114353417024</v>
      </c>
      <c r="S24">
        <v>16</v>
      </c>
      <c r="T24">
        <v>4</v>
      </c>
      <c r="U24" s="1">
        <v>16</v>
      </c>
      <c r="V24" s="1" t="s">
        <v>5</v>
      </c>
      <c r="W24">
        <v>0.97756399999999999</v>
      </c>
      <c r="X24">
        <v>0.94869599999999998</v>
      </c>
      <c r="Y24">
        <f t="shared" si="11"/>
        <v>0.96313000000000004</v>
      </c>
      <c r="Z24">
        <f t="shared" si="12"/>
        <v>3.6869999999999958E-2</v>
      </c>
      <c r="AA24">
        <f t="shared" si="13"/>
        <v>1.433326862393884</v>
      </c>
    </row>
    <row r="25" spans="1:27" x14ac:dyDescent="0.25">
      <c r="A25">
        <v>12</v>
      </c>
      <c r="B25">
        <v>4</v>
      </c>
      <c r="C25" s="1">
        <v>16</v>
      </c>
      <c r="D25" s="1" t="s">
        <v>6</v>
      </c>
      <c r="E25">
        <v>0.93237300000000001</v>
      </c>
      <c r="F25">
        <v>0.86173500000000003</v>
      </c>
      <c r="G25">
        <f t="shared" si="8"/>
        <v>0.89705400000000002</v>
      </c>
      <c r="H25">
        <f t="shared" si="9"/>
        <v>0.10294599999999998</v>
      </c>
      <c r="I25">
        <f t="shared" si="10"/>
        <v>0.98739052337015076</v>
      </c>
      <c r="S25">
        <v>16</v>
      </c>
      <c r="T25">
        <v>4</v>
      </c>
      <c r="U25" s="1">
        <v>16</v>
      </c>
      <c r="V25" s="1" t="s">
        <v>6</v>
      </c>
      <c r="W25">
        <v>0.97287900000000005</v>
      </c>
      <c r="X25">
        <v>0.95567199999999997</v>
      </c>
      <c r="Y25">
        <f t="shared" si="11"/>
        <v>0.96427550000000006</v>
      </c>
      <c r="Z25">
        <f t="shared" si="12"/>
        <v>3.5724499999999937E-2</v>
      </c>
      <c r="AA25">
        <f t="shared" si="13"/>
        <v>1.4470338408787855</v>
      </c>
    </row>
    <row r="26" spans="1:27" x14ac:dyDescent="0.25">
      <c r="B26">
        <v>4</v>
      </c>
      <c r="E26">
        <f t="shared" ref="E26:F26" si="14">AVERAGE(E15:E25)</f>
        <v>0.94039145454545447</v>
      </c>
      <c r="F26">
        <f t="shared" si="14"/>
        <v>0.83530381818181809</v>
      </c>
      <c r="G26">
        <f>AVERAGE(G15:G25)</f>
        <v>0.88784763636363628</v>
      </c>
      <c r="H26">
        <f t="shared" si="9"/>
        <v>0.11215236363636372</v>
      </c>
      <c r="I26">
        <f t="shared" si="10"/>
        <v>0.95019156913038572</v>
      </c>
      <c r="T26">
        <v>4</v>
      </c>
      <c r="W26">
        <f t="shared" ref="W26:X26" si="15">AVERAGE(W15:W25)</f>
        <v>0.97350863636363638</v>
      </c>
      <c r="X26">
        <f t="shared" si="15"/>
        <v>0.94547781818181809</v>
      </c>
      <c r="Y26">
        <f>AVERAGE(Y15:Y25)</f>
        <v>0.95949322727272712</v>
      </c>
      <c r="Z26">
        <f t="shared" si="12"/>
        <v>4.0506772727272877E-2</v>
      </c>
      <c r="AA26">
        <f t="shared" si="13"/>
        <v>1.3924723567317268</v>
      </c>
    </row>
    <row r="28" spans="1:27" x14ac:dyDescent="0.25">
      <c r="A28">
        <v>12</v>
      </c>
      <c r="B28">
        <v>6</v>
      </c>
      <c r="C28" s="1" t="s">
        <v>4</v>
      </c>
      <c r="D28" s="1" t="s">
        <v>5</v>
      </c>
      <c r="E28">
        <v>0.98341599999999996</v>
      </c>
      <c r="F28">
        <v>0.978661</v>
      </c>
      <c r="G28">
        <f t="shared" si="8"/>
        <v>0.98103849999999992</v>
      </c>
      <c r="H28">
        <f t="shared" si="9"/>
        <v>1.8961500000000076E-2</v>
      </c>
      <c r="I28">
        <f t="shared" si="10"/>
        <v>1.7221273096163496</v>
      </c>
      <c r="S28">
        <v>16</v>
      </c>
      <c r="T28">
        <v>6</v>
      </c>
      <c r="U28" s="1" t="s">
        <v>4</v>
      </c>
      <c r="V28" s="1" t="s">
        <v>5</v>
      </c>
      <c r="W28">
        <v>0.99298799999999998</v>
      </c>
      <c r="X28">
        <v>0.96576499999999998</v>
      </c>
      <c r="Y28">
        <f t="shared" ref="Y28:Y63" si="16">AVERAGE(W28:X28)</f>
        <v>0.97937649999999998</v>
      </c>
      <c r="Z28">
        <f t="shared" ref="Z28:Z65" si="17">1-Y28</f>
        <v>2.0623500000000017E-2</v>
      </c>
      <c r="AA28">
        <f t="shared" ref="AA28:AA65" si="18">-LOG(Z28)</f>
        <v>1.6856376289798694</v>
      </c>
    </row>
    <row r="29" spans="1:27" x14ac:dyDescent="0.25">
      <c r="A29">
        <v>12</v>
      </c>
      <c r="B29">
        <v>6</v>
      </c>
      <c r="C29" s="1" t="s">
        <v>4</v>
      </c>
      <c r="D29" s="1" t="s">
        <v>6</v>
      </c>
      <c r="E29">
        <v>0.96169400000000005</v>
      </c>
      <c r="F29">
        <v>0.82220000000000004</v>
      </c>
      <c r="G29">
        <f t="shared" si="8"/>
        <v>0.89194700000000005</v>
      </c>
      <c r="H29">
        <f t="shared" si="9"/>
        <v>0.10805299999999995</v>
      </c>
      <c r="I29">
        <f t="shared" si="10"/>
        <v>0.96636317079500367</v>
      </c>
      <c r="S29">
        <v>16</v>
      </c>
      <c r="T29">
        <v>6</v>
      </c>
      <c r="U29" s="1" t="s">
        <v>4</v>
      </c>
      <c r="V29" s="1" t="s">
        <v>6</v>
      </c>
      <c r="W29">
        <v>0.97826999999999997</v>
      </c>
      <c r="X29">
        <v>0.91973800000000006</v>
      </c>
      <c r="Y29">
        <f t="shared" si="16"/>
        <v>0.94900399999999996</v>
      </c>
      <c r="Z29">
        <f t="shared" si="17"/>
        <v>5.0996000000000041E-2</v>
      </c>
      <c r="AA29">
        <f t="shared" si="18"/>
        <v>1.2924638875502161</v>
      </c>
    </row>
    <row r="30" spans="1:27" x14ac:dyDescent="0.25">
      <c r="A30">
        <v>12</v>
      </c>
      <c r="B30">
        <v>6</v>
      </c>
      <c r="C30" s="1" t="s">
        <v>7</v>
      </c>
      <c r="D30" s="1"/>
      <c r="E30">
        <v>0.94802799999999998</v>
      </c>
      <c r="F30">
        <v>0.94081000000000004</v>
      </c>
      <c r="G30">
        <f t="shared" si="8"/>
        <v>0.94441900000000001</v>
      </c>
      <c r="H30">
        <f t="shared" si="9"/>
        <v>5.5580999999999992E-2</v>
      </c>
      <c r="I30">
        <f t="shared" si="10"/>
        <v>1.2550736437663652</v>
      </c>
      <c r="S30">
        <v>16</v>
      </c>
      <c r="T30">
        <v>6</v>
      </c>
      <c r="U30" s="1" t="s">
        <v>7</v>
      </c>
      <c r="V30" s="1"/>
      <c r="W30">
        <v>0.99016999999999999</v>
      </c>
      <c r="X30">
        <v>0.98716700000000002</v>
      </c>
      <c r="Y30">
        <f t="shared" si="16"/>
        <v>0.98866849999999995</v>
      </c>
      <c r="Z30">
        <f t="shared" si="17"/>
        <v>1.133150000000005E-2</v>
      </c>
      <c r="AA30">
        <f t="shared" si="18"/>
        <v>1.9457125968794196</v>
      </c>
    </row>
    <row r="31" spans="1:27" x14ac:dyDescent="0.25">
      <c r="A31">
        <v>12</v>
      </c>
      <c r="B31">
        <v>6</v>
      </c>
      <c r="C31" s="1">
        <v>2</v>
      </c>
      <c r="D31" s="1" t="s">
        <v>5</v>
      </c>
      <c r="E31">
        <v>0.96791799999999995</v>
      </c>
      <c r="F31">
        <v>0.859344</v>
      </c>
      <c r="G31">
        <f t="shared" si="8"/>
        <v>0.91363099999999997</v>
      </c>
      <c r="H31">
        <f t="shared" si="9"/>
        <v>8.6369000000000029E-2</v>
      </c>
      <c r="I31">
        <f t="shared" si="10"/>
        <v>1.0636421087338066</v>
      </c>
      <c r="S31">
        <v>16</v>
      </c>
      <c r="T31">
        <v>6</v>
      </c>
      <c r="U31" s="1">
        <v>2</v>
      </c>
      <c r="V31" s="1" t="s">
        <v>5</v>
      </c>
      <c r="W31">
        <v>0.99269099999999999</v>
      </c>
      <c r="X31">
        <v>0.98439900000000002</v>
      </c>
      <c r="Y31">
        <f t="shared" si="16"/>
        <v>0.98854500000000001</v>
      </c>
      <c r="Z31">
        <f t="shared" si="17"/>
        <v>1.1454999999999993E-2</v>
      </c>
      <c r="AA31">
        <f t="shared" si="18"/>
        <v>1.941004906474584</v>
      </c>
    </row>
    <row r="32" spans="1:27" x14ac:dyDescent="0.25">
      <c r="A32">
        <v>12</v>
      </c>
      <c r="B32">
        <v>6</v>
      </c>
      <c r="C32" s="1">
        <v>2</v>
      </c>
      <c r="D32" s="1" t="s">
        <v>6</v>
      </c>
      <c r="E32">
        <v>0.96736599999999995</v>
      </c>
      <c r="F32">
        <v>0.85711800000000005</v>
      </c>
      <c r="G32">
        <f t="shared" si="8"/>
        <v>0.912242</v>
      </c>
      <c r="H32">
        <f t="shared" si="9"/>
        <v>8.7758000000000003E-2</v>
      </c>
      <c r="I32">
        <f t="shared" si="10"/>
        <v>1.0567132828679542</v>
      </c>
      <c r="S32">
        <v>16</v>
      </c>
      <c r="T32">
        <v>6</v>
      </c>
      <c r="U32" s="1">
        <v>2</v>
      </c>
      <c r="V32" s="1" t="s">
        <v>6</v>
      </c>
      <c r="W32">
        <v>0.98988100000000001</v>
      </c>
      <c r="X32">
        <v>0.98604899999999995</v>
      </c>
      <c r="Y32">
        <f t="shared" si="16"/>
        <v>0.98796499999999998</v>
      </c>
      <c r="Z32">
        <f t="shared" si="17"/>
        <v>1.2035000000000018E-2</v>
      </c>
      <c r="AA32">
        <f t="shared" si="18"/>
        <v>1.9195539053889505</v>
      </c>
    </row>
    <row r="33" spans="1:27" x14ac:dyDescent="0.25">
      <c r="A33">
        <v>12</v>
      </c>
      <c r="B33">
        <v>6</v>
      </c>
      <c r="C33" s="1">
        <v>4</v>
      </c>
      <c r="D33" s="1" t="s">
        <v>5</v>
      </c>
      <c r="E33">
        <v>0.97332300000000005</v>
      </c>
      <c r="F33">
        <v>0.81476899999999997</v>
      </c>
      <c r="G33">
        <f t="shared" si="8"/>
        <v>0.89404600000000001</v>
      </c>
      <c r="H33">
        <f t="shared" si="9"/>
        <v>0.10595399999999999</v>
      </c>
      <c r="I33">
        <f t="shared" si="10"/>
        <v>0.97488264305761296</v>
      </c>
      <c r="S33">
        <v>16</v>
      </c>
      <c r="T33">
        <v>6</v>
      </c>
      <c r="U33" s="1">
        <v>4</v>
      </c>
      <c r="V33" s="1" t="s">
        <v>5</v>
      </c>
      <c r="W33">
        <v>0.99287899999999996</v>
      </c>
      <c r="X33">
        <v>0.98265800000000003</v>
      </c>
      <c r="Y33">
        <f t="shared" si="16"/>
        <v>0.98776850000000005</v>
      </c>
      <c r="Z33">
        <f t="shared" si="17"/>
        <v>1.2231499999999951E-2</v>
      </c>
      <c r="AA33">
        <f t="shared" si="18"/>
        <v>1.9125202803491039</v>
      </c>
    </row>
    <row r="34" spans="1:27" x14ac:dyDescent="0.25">
      <c r="A34">
        <v>12</v>
      </c>
      <c r="B34">
        <v>6</v>
      </c>
      <c r="C34" s="1">
        <v>4</v>
      </c>
      <c r="D34" s="1" t="s">
        <v>6</v>
      </c>
      <c r="E34">
        <v>0.94367299999999998</v>
      </c>
      <c r="F34">
        <v>0.80563899999999999</v>
      </c>
      <c r="G34">
        <f t="shared" si="8"/>
        <v>0.87465599999999999</v>
      </c>
      <c r="H34">
        <f t="shared" si="9"/>
        <v>0.12534400000000001</v>
      </c>
      <c r="I34">
        <f t="shared" si="10"/>
        <v>0.90189645013222808</v>
      </c>
      <c r="S34">
        <v>16</v>
      </c>
      <c r="T34">
        <v>6</v>
      </c>
      <c r="U34" s="1">
        <v>4</v>
      </c>
      <c r="V34" s="1" t="s">
        <v>6</v>
      </c>
      <c r="W34">
        <v>0.989784</v>
      </c>
      <c r="X34">
        <v>0.98427699999999996</v>
      </c>
      <c r="Y34">
        <f t="shared" si="16"/>
        <v>0.98703049999999992</v>
      </c>
      <c r="Z34">
        <f t="shared" si="17"/>
        <v>1.2969500000000078E-2</v>
      </c>
      <c r="AA34">
        <f t="shared" si="18"/>
        <v>1.8870767665085639</v>
      </c>
    </row>
    <row r="35" spans="1:27" x14ac:dyDescent="0.25">
      <c r="A35">
        <v>12</v>
      </c>
      <c r="B35">
        <v>6</v>
      </c>
      <c r="C35" s="1">
        <v>8</v>
      </c>
      <c r="D35" s="1" t="s">
        <v>5</v>
      </c>
      <c r="E35">
        <v>0.98177999999999999</v>
      </c>
      <c r="F35">
        <v>0.78384500000000001</v>
      </c>
      <c r="G35">
        <f t="shared" si="8"/>
        <v>0.8828125</v>
      </c>
      <c r="H35">
        <f t="shared" si="9"/>
        <v>0.1171875</v>
      </c>
      <c r="I35">
        <f t="shared" si="10"/>
        <v>0.93111871059218709</v>
      </c>
      <c r="S35">
        <v>16</v>
      </c>
      <c r="T35">
        <v>6</v>
      </c>
      <c r="U35" s="1">
        <v>8</v>
      </c>
      <c r="V35" s="1" t="s">
        <v>5</v>
      </c>
      <c r="W35">
        <v>0.99293799999999999</v>
      </c>
      <c r="X35">
        <v>0.97917500000000002</v>
      </c>
      <c r="Y35">
        <f t="shared" si="16"/>
        <v>0.9860565</v>
      </c>
      <c r="Z35">
        <f t="shared" si="17"/>
        <v>1.3943499999999998E-2</v>
      </c>
      <c r="AA35">
        <f t="shared" si="18"/>
        <v>1.8556281989857173</v>
      </c>
    </row>
    <row r="36" spans="1:27" x14ac:dyDescent="0.25">
      <c r="A36">
        <v>12</v>
      </c>
      <c r="B36">
        <v>6</v>
      </c>
      <c r="C36" s="1">
        <v>8</v>
      </c>
      <c r="D36" s="1" t="s">
        <v>6</v>
      </c>
      <c r="E36">
        <v>0.94287399999999999</v>
      </c>
      <c r="F36">
        <v>0.77803</v>
      </c>
      <c r="G36">
        <f t="shared" si="8"/>
        <v>0.86045199999999999</v>
      </c>
      <c r="H36">
        <f t="shared" si="9"/>
        <v>0.13954800000000001</v>
      </c>
      <c r="I36">
        <f t="shared" si="10"/>
        <v>0.85527638343323675</v>
      </c>
      <c r="S36">
        <v>16</v>
      </c>
      <c r="T36">
        <v>6</v>
      </c>
      <c r="U36" s="1">
        <v>8</v>
      </c>
      <c r="V36" s="1" t="s">
        <v>6</v>
      </c>
      <c r="W36">
        <v>0.98902800000000002</v>
      </c>
      <c r="X36">
        <v>0.97343599999999997</v>
      </c>
      <c r="Y36">
        <f t="shared" si="16"/>
        <v>0.98123199999999999</v>
      </c>
      <c r="Z36">
        <f t="shared" si="17"/>
        <v>1.8768000000000007E-2</v>
      </c>
      <c r="AA36">
        <f t="shared" si="18"/>
        <v>1.7265820052285459</v>
      </c>
    </row>
    <row r="37" spans="1:27" x14ac:dyDescent="0.25">
      <c r="A37">
        <v>12</v>
      </c>
      <c r="B37">
        <v>6</v>
      </c>
      <c r="C37" s="1">
        <v>16</v>
      </c>
      <c r="D37" s="1" t="s">
        <v>5</v>
      </c>
      <c r="E37">
        <v>0.98260400000000003</v>
      </c>
      <c r="F37">
        <v>0.76056900000000005</v>
      </c>
      <c r="G37">
        <f t="shared" si="8"/>
        <v>0.87158650000000004</v>
      </c>
      <c r="H37">
        <f t="shared" si="9"/>
        <v>0.12841349999999996</v>
      </c>
      <c r="I37">
        <f t="shared" si="10"/>
        <v>0.89138931686443879</v>
      </c>
      <c r="S37">
        <v>16</v>
      </c>
      <c r="T37">
        <v>6</v>
      </c>
      <c r="U37" s="1">
        <v>16</v>
      </c>
      <c r="V37" s="1" t="s">
        <v>5</v>
      </c>
      <c r="W37">
        <v>0.99295900000000004</v>
      </c>
      <c r="X37">
        <v>0.97174700000000003</v>
      </c>
      <c r="Y37">
        <f t="shared" si="16"/>
        <v>0.98235300000000003</v>
      </c>
      <c r="Z37">
        <f t="shared" si="17"/>
        <v>1.7646999999999968E-2</v>
      </c>
      <c r="AA37">
        <f t="shared" si="18"/>
        <v>1.7533291143092979</v>
      </c>
    </row>
    <row r="38" spans="1:27" x14ac:dyDescent="0.25">
      <c r="A38">
        <v>12</v>
      </c>
      <c r="B38">
        <v>6</v>
      </c>
      <c r="C38" s="1">
        <v>16</v>
      </c>
      <c r="D38" s="1" t="s">
        <v>6</v>
      </c>
      <c r="E38">
        <v>0.95040199999999997</v>
      </c>
      <c r="F38">
        <v>0.75407199999999996</v>
      </c>
      <c r="G38">
        <f t="shared" si="8"/>
        <v>0.85223699999999991</v>
      </c>
      <c r="H38">
        <f t="shared" si="9"/>
        <v>0.14776300000000009</v>
      </c>
      <c r="I38">
        <f t="shared" si="10"/>
        <v>0.83043430009204633</v>
      </c>
      <c r="S38">
        <v>16</v>
      </c>
      <c r="T38">
        <v>6</v>
      </c>
      <c r="U38" s="1">
        <v>16</v>
      </c>
      <c r="V38" s="1" t="s">
        <v>6</v>
      </c>
      <c r="W38">
        <v>0.990232</v>
      </c>
      <c r="X38">
        <v>0.96757199999999999</v>
      </c>
      <c r="Y38">
        <f t="shared" si="16"/>
        <v>0.97890199999999994</v>
      </c>
      <c r="Z38">
        <f t="shared" si="17"/>
        <v>2.1098000000000061E-2</v>
      </c>
      <c r="AA38">
        <f t="shared" si="18"/>
        <v>1.6757587120071289</v>
      </c>
    </row>
    <row r="39" spans="1:27" x14ac:dyDescent="0.25">
      <c r="B39">
        <v>6</v>
      </c>
      <c r="E39">
        <f t="shared" ref="E39:F39" si="19">AVERAGE(E28:E38)</f>
        <v>0.96391618181818184</v>
      </c>
      <c r="F39">
        <f t="shared" si="19"/>
        <v>0.83227790909090915</v>
      </c>
      <c r="G39">
        <f>AVERAGE(G28:G38)</f>
        <v>0.89809704545454538</v>
      </c>
      <c r="H39">
        <f t="shared" ref="H39" si="20">1-G39</f>
        <v>0.10190295454545462</v>
      </c>
      <c r="I39">
        <f t="shared" ref="I39" si="21">-LOG(H39)</f>
        <v>0.99181322399960159</v>
      </c>
      <c r="T39">
        <v>6</v>
      </c>
      <c r="W39">
        <f t="shared" ref="W39:X39" si="22">AVERAGE(W28:W38)</f>
        <v>0.99016545454545468</v>
      </c>
      <c r="X39">
        <f t="shared" si="22"/>
        <v>0.9729075454545455</v>
      </c>
      <c r="Y39">
        <f>AVERAGE(Y28:Y38)</f>
        <v>0.98153649999999992</v>
      </c>
      <c r="Z39">
        <f t="shared" si="17"/>
        <v>1.8463500000000077E-2</v>
      </c>
      <c r="AA39">
        <f t="shared" si="18"/>
        <v>1.7336859692577418</v>
      </c>
    </row>
    <row r="41" spans="1:27" x14ac:dyDescent="0.25">
      <c r="A41">
        <v>12</v>
      </c>
      <c r="B41">
        <v>8</v>
      </c>
      <c r="C41" s="1" t="s">
        <v>4</v>
      </c>
      <c r="D41" s="1" t="s">
        <v>5</v>
      </c>
      <c r="E41">
        <v>0.96550999999999998</v>
      </c>
      <c r="F41">
        <v>0.61880199999999996</v>
      </c>
      <c r="G41">
        <f t="shared" si="8"/>
        <v>0.79215599999999997</v>
      </c>
      <c r="H41">
        <f t="shared" si="9"/>
        <v>0.20784400000000003</v>
      </c>
      <c r="I41">
        <f t="shared" si="10"/>
        <v>0.68226250810509592</v>
      </c>
      <c r="S41">
        <v>16</v>
      </c>
      <c r="T41">
        <v>8</v>
      </c>
      <c r="U41" s="1" t="s">
        <v>4</v>
      </c>
      <c r="V41" s="1" t="s">
        <v>5</v>
      </c>
      <c r="W41">
        <v>0.99724599999999997</v>
      </c>
      <c r="X41">
        <v>0.93110400000000004</v>
      </c>
      <c r="Y41">
        <f t="shared" ref="Y41:Y65" si="23">AVERAGE(W41:X41)</f>
        <v>0.964175</v>
      </c>
      <c r="Z41">
        <f t="shared" ref="Z41:Z65" si="24">1-Y41</f>
        <v>3.5824999999999996E-2</v>
      </c>
      <c r="AA41">
        <f t="shared" ref="AA41:AA65" si="25">-LOG(Z41)</f>
        <v>1.4458138009306181</v>
      </c>
    </row>
    <row r="42" spans="1:27" x14ac:dyDescent="0.25">
      <c r="A42">
        <v>12</v>
      </c>
      <c r="B42">
        <v>8</v>
      </c>
      <c r="C42" s="1" t="s">
        <v>4</v>
      </c>
      <c r="D42" s="1" t="s">
        <v>6</v>
      </c>
      <c r="E42">
        <v>0.90710000000000002</v>
      </c>
      <c r="F42">
        <v>0.714777</v>
      </c>
      <c r="G42">
        <f t="shared" si="8"/>
        <v>0.81093850000000001</v>
      </c>
      <c r="H42">
        <f t="shared" si="9"/>
        <v>0.18906149999999999</v>
      </c>
      <c r="I42">
        <f t="shared" si="10"/>
        <v>0.72339690076829244</v>
      </c>
      <c r="S42">
        <v>16</v>
      </c>
      <c r="T42">
        <v>8</v>
      </c>
      <c r="U42" s="1" t="s">
        <v>4</v>
      </c>
      <c r="V42" s="1" t="s">
        <v>6</v>
      </c>
      <c r="W42">
        <v>0.98696700000000004</v>
      </c>
      <c r="X42">
        <v>0.92877200000000004</v>
      </c>
      <c r="Y42">
        <f t="shared" si="23"/>
        <v>0.95786950000000004</v>
      </c>
      <c r="Z42">
        <f t="shared" si="24"/>
        <v>4.213049999999996E-2</v>
      </c>
      <c r="AA42">
        <f t="shared" si="25"/>
        <v>1.3754033866848685</v>
      </c>
    </row>
    <row r="43" spans="1:27" x14ac:dyDescent="0.25">
      <c r="A43">
        <v>12</v>
      </c>
      <c r="B43">
        <v>8</v>
      </c>
      <c r="C43" s="1" t="s">
        <v>7</v>
      </c>
      <c r="D43" s="1"/>
      <c r="E43">
        <v>0.90809700000000004</v>
      </c>
      <c r="F43">
        <v>0.88744199999999995</v>
      </c>
      <c r="G43">
        <f t="shared" si="8"/>
        <v>0.8977695</v>
      </c>
      <c r="H43">
        <f t="shared" si="9"/>
        <v>0.1022305</v>
      </c>
      <c r="I43">
        <f t="shared" si="10"/>
        <v>0.99041951510578141</v>
      </c>
      <c r="S43">
        <v>16</v>
      </c>
      <c r="T43">
        <v>8</v>
      </c>
      <c r="U43" s="1" t="s">
        <v>7</v>
      </c>
      <c r="V43" s="1"/>
      <c r="W43">
        <v>0.99078900000000003</v>
      </c>
      <c r="X43">
        <v>0.99373699999999998</v>
      </c>
      <c r="Y43">
        <f t="shared" si="23"/>
        <v>0.99226300000000001</v>
      </c>
      <c r="Z43">
        <f t="shared" si="24"/>
        <v>7.7369999999999939E-3</v>
      </c>
      <c r="AA43">
        <f t="shared" si="25"/>
        <v>2.1114274031424003</v>
      </c>
    </row>
    <row r="44" spans="1:27" x14ac:dyDescent="0.25">
      <c r="A44">
        <v>12</v>
      </c>
      <c r="B44">
        <v>8</v>
      </c>
      <c r="C44" s="1">
        <v>2</v>
      </c>
      <c r="D44" s="1" t="s">
        <v>5</v>
      </c>
      <c r="E44">
        <v>0.93588499999999997</v>
      </c>
      <c r="F44">
        <v>0.74497500000000005</v>
      </c>
      <c r="G44">
        <f t="shared" si="8"/>
        <v>0.84043000000000001</v>
      </c>
      <c r="H44">
        <f t="shared" si="9"/>
        <v>0.15956999999999999</v>
      </c>
      <c r="I44">
        <f t="shared" si="10"/>
        <v>0.79704875495975736</v>
      </c>
      <c r="S44">
        <v>16</v>
      </c>
      <c r="T44">
        <v>8</v>
      </c>
      <c r="U44" s="1">
        <v>2</v>
      </c>
      <c r="V44" s="1" t="s">
        <v>5</v>
      </c>
      <c r="W44">
        <v>0.99588699999999997</v>
      </c>
      <c r="X44">
        <v>0.98054399999999997</v>
      </c>
      <c r="Y44">
        <f t="shared" si="23"/>
        <v>0.98821549999999991</v>
      </c>
      <c r="Z44">
        <f t="shared" si="24"/>
        <v>1.1784500000000087E-2</v>
      </c>
      <c r="AA44">
        <f t="shared" si="25"/>
        <v>1.9286888392616326</v>
      </c>
    </row>
    <row r="45" spans="1:27" x14ac:dyDescent="0.25">
      <c r="A45">
        <v>12</v>
      </c>
      <c r="B45">
        <v>8</v>
      </c>
      <c r="C45" s="1">
        <v>2</v>
      </c>
      <c r="D45" s="1" t="s">
        <v>6</v>
      </c>
      <c r="E45">
        <v>0.90414899999999998</v>
      </c>
      <c r="F45">
        <v>0.74685500000000005</v>
      </c>
      <c r="G45">
        <f t="shared" si="8"/>
        <v>0.82550199999999996</v>
      </c>
      <c r="H45">
        <f t="shared" si="9"/>
        <v>0.17449800000000004</v>
      </c>
      <c r="I45">
        <f t="shared" si="10"/>
        <v>0.75820954632051141</v>
      </c>
      <c r="S45">
        <v>16</v>
      </c>
      <c r="T45">
        <v>8</v>
      </c>
      <c r="U45" s="1">
        <v>2</v>
      </c>
      <c r="V45" s="1" t="s">
        <v>6</v>
      </c>
      <c r="W45">
        <v>0.98924500000000004</v>
      </c>
      <c r="X45">
        <v>0.98056399999999999</v>
      </c>
      <c r="Y45">
        <f t="shared" si="23"/>
        <v>0.98490450000000007</v>
      </c>
      <c r="Z45">
        <f t="shared" si="24"/>
        <v>1.5095499999999928E-2</v>
      </c>
      <c r="AA45">
        <f t="shared" si="25"/>
        <v>1.8211524975037747</v>
      </c>
    </row>
    <row r="46" spans="1:27" x14ac:dyDescent="0.25">
      <c r="A46">
        <v>12</v>
      </c>
      <c r="B46">
        <v>8</v>
      </c>
      <c r="C46" s="1">
        <v>4</v>
      </c>
      <c r="D46" s="1" t="s">
        <v>5</v>
      </c>
      <c r="E46">
        <v>0.94309699999999996</v>
      </c>
      <c r="F46">
        <v>0.75475400000000004</v>
      </c>
      <c r="G46">
        <f t="shared" si="8"/>
        <v>0.8489255</v>
      </c>
      <c r="H46">
        <f t="shared" si="9"/>
        <v>0.1510745</v>
      </c>
      <c r="I46">
        <f t="shared" si="10"/>
        <v>0.82080883442916863</v>
      </c>
      <c r="S46">
        <v>16</v>
      </c>
      <c r="T46">
        <v>8</v>
      </c>
      <c r="U46" s="1">
        <v>4</v>
      </c>
      <c r="V46" s="1" t="s">
        <v>5</v>
      </c>
      <c r="W46">
        <v>0.99707999999999997</v>
      </c>
      <c r="X46">
        <v>0.97031599999999996</v>
      </c>
      <c r="Y46">
        <f t="shared" si="23"/>
        <v>0.98369799999999996</v>
      </c>
      <c r="Z46">
        <f t="shared" si="24"/>
        <v>1.6302000000000039E-2</v>
      </c>
      <c r="AA46">
        <f t="shared" si="25"/>
        <v>1.7877591111984645</v>
      </c>
    </row>
    <row r="47" spans="1:27" x14ac:dyDescent="0.25">
      <c r="A47">
        <v>12</v>
      </c>
      <c r="B47">
        <v>8</v>
      </c>
      <c r="C47" s="1">
        <v>4</v>
      </c>
      <c r="D47" s="1" t="s">
        <v>6</v>
      </c>
      <c r="E47">
        <v>0.91201200000000004</v>
      </c>
      <c r="F47">
        <v>0.67552100000000004</v>
      </c>
      <c r="G47">
        <f t="shared" si="8"/>
        <v>0.79376650000000004</v>
      </c>
      <c r="H47">
        <f t="shared" si="9"/>
        <v>0.20623349999999996</v>
      </c>
      <c r="I47">
        <f t="shared" si="10"/>
        <v>0.68564078772640613</v>
      </c>
      <c r="S47">
        <v>16</v>
      </c>
      <c r="T47">
        <v>8</v>
      </c>
      <c r="U47" s="1">
        <v>4</v>
      </c>
      <c r="V47" s="1" t="s">
        <v>6</v>
      </c>
      <c r="W47">
        <v>0.99055400000000005</v>
      </c>
      <c r="X47">
        <v>0.97049399999999997</v>
      </c>
      <c r="Y47">
        <f t="shared" si="23"/>
        <v>0.98052399999999995</v>
      </c>
      <c r="Z47">
        <f t="shared" si="24"/>
        <v>1.9476000000000049E-2</v>
      </c>
      <c r="AA47">
        <f t="shared" si="25"/>
        <v>1.7105002341261422</v>
      </c>
    </row>
    <row r="48" spans="1:27" x14ac:dyDescent="0.25">
      <c r="A48">
        <v>12</v>
      </c>
      <c r="B48">
        <v>8</v>
      </c>
      <c r="C48" s="1">
        <v>8</v>
      </c>
      <c r="D48" s="1" t="s">
        <v>5</v>
      </c>
      <c r="E48">
        <v>0.95857899999999996</v>
      </c>
      <c r="F48">
        <v>0.64334400000000003</v>
      </c>
      <c r="G48">
        <f t="shared" si="8"/>
        <v>0.80096149999999999</v>
      </c>
      <c r="H48">
        <f t="shared" si="9"/>
        <v>0.19903850000000001</v>
      </c>
      <c r="I48">
        <f t="shared" si="10"/>
        <v>0.70106290992023168</v>
      </c>
      <c r="S48">
        <v>16</v>
      </c>
      <c r="T48">
        <v>8</v>
      </c>
      <c r="U48" s="1">
        <v>8</v>
      </c>
      <c r="V48" s="1" t="s">
        <v>5</v>
      </c>
      <c r="W48">
        <v>0.99718799999999996</v>
      </c>
      <c r="X48">
        <v>0.95797399999999999</v>
      </c>
      <c r="Y48">
        <f t="shared" si="23"/>
        <v>0.97758100000000003</v>
      </c>
      <c r="Z48">
        <f t="shared" si="24"/>
        <v>2.2418999999999967E-2</v>
      </c>
      <c r="AA48">
        <f t="shared" si="25"/>
        <v>1.6493837630241692</v>
      </c>
    </row>
    <row r="49" spans="1:27" x14ac:dyDescent="0.25">
      <c r="A49">
        <v>12</v>
      </c>
      <c r="B49">
        <v>8</v>
      </c>
      <c r="C49" s="1">
        <v>8</v>
      </c>
      <c r="D49" s="1" t="s">
        <v>6</v>
      </c>
      <c r="E49">
        <v>0.91260699999999995</v>
      </c>
      <c r="F49">
        <v>0.65296799999999999</v>
      </c>
      <c r="G49">
        <f t="shared" si="8"/>
        <v>0.78278749999999997</v>
      </c>
      <c r="H49">
        <f t="shared" si="9"/>
        <v>0.21721250000000003</v>
      </c>
      <c r="I49">
        <f t="shared" si="10"/>
        <v>0.66311518587500584</v>
      </c>
      <c r="S49">
        <v>16</v>
      </c>
      <c r="T49">
        <v>8</v>
      </c>
      <c r="U49" s="1">
        <v>8</v>
      </c>
      <c r="V49" s="1" t="s">
        <v>6</v>
      </c>
      <c r="W49">
        <v>0.99160099999999995</v>
      </c>
      <c r="X49">
        <v>0.95814900000000003</v>
      </c>
      <c r="Y49">
        <f t="shared" si="23"/>
        <v>0.97487499999999994</v>
      </c>
      <c r="Z49">
        <f t="shared" si="24"/>
        <v>2.5125000000000064E-2</v>
      </c>
      <c r="AA49">
        <f t="shared" si="25"/>
        <v>1.5998939295714536</v>
      </c>
    </row>
    <row r="50" spans="1:27" x14ac:dyDescent="0.25">
      <c r="A50">
        <v>12</v>
      </c>
      <c r="B50">
        <v>8</v>
      </c>
      <c r="C50" s="1">
        <v>16</v>
      </c>
      <c r="D50" s="1" t="s">
        <v>5</v>
      </c>
      <c r="E50">
        <v>0.96550999999999998</v>
      </c>
      <c r="F50">
        <v>0.61880199999999996</v>
      </c>
      <c r="G50">
        <f t="shared" si="8"/>
        <v>0.79215599999999997</v>
      </c>
      <c r="H50">
        <f t="shared" si="9"/>
        <v>0.20784400000000003</v>
      </c>
      <c r="I50">
        <f t="shared" si="10"/>
        <v>0.68226250810509592</v>
      </c>
      <c r="S50">
        <v>16</v>
      </c>
      <c r="T50">
        <v>8</v>
      </c>
      <c r="U50" s="1">
        <v>16</v>
      </c>
      <c r="V50" s="1" t="s">
        <v>5</v>
      </c>
      <c r="W50">
        <v>0.99720600000000004</v>
      </c>
      <c r="X50">
        <v>0.94535499999999995</v>
      </c>
      <c r="Y50">
        <f t="shared" si="23"/>
        <v>0.97128049999999999</v>
      </c>
      <c r="Z50">
        <f t="shared" si="24"/>
        <v>2.8719500000000009E-2</v>
      </c>
      <c r="AA50">
        <f t="shared" si="25"/>
        <v>1.5418231253326335</v>
      </c>
    </row>
    <row r="51" spans="1:27" x14ac:dyDescent="0.25">
      <c r="A51">
        <v>12</v>
      </c>
      <c r="B51">
        <v>8</v>
      </c>
      <c r="C51" s="1">
        <v>16</v>
      </c>
      <c r="D51" s="1" t="s">
        <v>6</v>
      </c>
      <c r="E51">
        <v>0.90710000000000002</v>
      </c>
      <c r="F51">
        <v>0.714777</v>
      </c>
      <c r="G51">
        <f t="shared" si="8"/>
        <v>0.81093850000000001</v>
      </c>
      <c r="H51">
        <f t="shared" si="9"/>
        <v>0.18906149999999999</v>
      </c>
      <c r="I51">
        <f t="shared" si="10"/>
        <v>0.72339690076829244</v>
      </c>
      <c r="S51">
        <v>16</v>
      </c>
      <c r="T51">
        <v>8</v>
      </c>
      <c r="U51" s="1">
        <v>16</v>
      </c>
      <c r="V51" s="1" t="s">
        <v>6</v>
      </c>
      <c r="W51">
        <v>0.99573199999999995</v>
      </c>
      <c r="X51">
        <v>0.94544700000000004</v>
      </c>
      <c r="Y51">
        <f t="shared" si="23"/>
        <v>0.97058949999999999</v>
      </c>
      <c r="Z51">
        <f t="shared" si="24"/>
        <v>2.9410500000000006E-2</v>
      </c>
      <c r="AA51">
        <f t="shared" si="25"/>
        <v>1.5314975921064937</v>
      </c>
    </row>
    <row r="52" spans="1:27" x14ac:dyDescent="0.25">
      <c r="B52">
        <v>8</v>
      </c>
      <c r="E52">
        <f t="shared" ref="E52:F52" si="26">AVERAGE(E41:E51)</f>
        <v>0.9290587272727272</v>
      </c>
      <c r="F52">
        <f t="shared" si="26"/>
        <v>0.70663790909090896</v>
      </c>
      <c r="G52">
        <f>AVERAGE(G41:G51)</f>
        <v>0.81784831818181825</v>
      </c>
      <c r="H52">
        <f t="shared" ref="H52" si="27">1-G52</f>
        <v>0.18215168181818175</v>
      </c>
      <c r="I52">
        <f t="shared" ref="I52" si="28">-LOG(H52)</f>
        <v>0.73956681453469797</v>
      </c>
      <c r="T52">
        <v>8</v>
      </c>
      <c r="W52">
        <f t="shared" ref="W52:X52" si="29">AVERAGE(W41:W51)</f>
        <v>0.99359045454545469</v>
      </c>
      <c r="X52">
        <f t="shared" si="29"/>
        <v>0.96022327272727281</v>
      </c>
      <c r="Y52">
        <f>AVERAGE(Y41:Y51)</f>
        <v>0.9769068636363637</v>
      </c>
      <c r="Z52">
        <f t="shared" si="24"/>
        <v>2.3093136363636302E-2</v>
      </c>
      <c r="AA52">
        <f t="shared" si="25"/>
        <v>1.6365170799489981</v>
      </c>
    </row>
    <row r="54" spans="1:27" x14ac:dyDescent="0.25">
      <c r="A54">
        <v>12</v>
      </c>
      <c r="B54">
        <v>10</v>
      </c>
      <c r="C54" s="1" t="s">
        <v>4</v>
      </c>
      <c r="D54" s="1" t="s">
        <v>5</v>
      </c>
      <c r="E54">
        <v>0.86355199999999999</v>
      </c>
      <c r="F54">
        <v>0.63496600000000003</v>
      </c>
      <c r="G54">
        <f t="shared" ref="G54:G64" si="30">AVERAGE(E54:F54)</f>
        <v>0.74925900000000001</v>
      </c>
      <c r="H54">
        <f t="shared" si="9"/>
        <v>0.25074099999999999</v>
      </c>
      <c r="I54">
        <f t="shared" si="10"/>
        <v>0.6007746464251279</v>
      </c>
      <c r="S54">
        <v>16</v>
      </c>
      <c r="T54">
        <v>10</v>
      </c>
      <c r="U54" s="1" t="s">
        <v>4</v>
      </c>
      <c r="V54" s="1" t="s">
        <v>5</v>
      </c>
      <c r="W54">
        <v>0.99811300000000003</v>
      </c>
      <c r="X54">
        <v>0.91709600000000002</v>
      </c>
      <c r="Y54">
        <f t="shared" ref="Y54:Y64" si="31">AVERAGE(W54:X54)</f>
        <v>0.95760449999999997</v>
      </c>
      <c r="Z54">
        <f t="shared" ref="Z54:Z65" si="32">1-Y54</f>
        <v>4.239550000000003E-2</v>
      </c>
      <c r="AA54">
        <f t="shared" ref="AA54:AA65" si="33">-LOG(Z54)</f>
        <v>1.3726802384281207</v>
      </c>
    </row>
    <row r="55" spans="1:27" x14ac:dyDescent="0.25">
      <c r="A55">
        <v>12</v>
      </c>
      <c r="B55">
        <v>10</v>
      </c>
      <c r="C55" s="1" t="s">
        <v>4</v>
      </c>
      <c r="D55" s="1" t="s">
        <v>6</v>
      </c>
      <c r="E55">
        <v>0.82960699999999998</v>
      </c>
      <c r="F55">
        <v>0.64510199999999995</v>
      </c>
      <c r="G55">
        <f t="shared" si="30"/>
        <v>0.73735449999999991</v>
      </c>
      <c r="H55">
        <f t="shared" si="9"/>
        <v>0.26264550000000009</v>
      </c>
      <c r="I55">
        <f t="shared" si="10"/>
        <v>0.58063003572099259</v>
      </c>
      <c r="S55">
        <v>16</v>
      </c>
      <c r="T55">
        <v>10</v>
      </c>
      <c r="U55" s="1" t="s">
        <v>4</v>
      </c>
      <c r="V55" s="1" t="s">
        <v>6</v>
      </c>
      <c r="W55">
        <v>0.98752499999999999</v>
      </c>
      <c r="X55">
        <v>0.94021999999999994</v>
      </c>
      <c r="Y55">
        <f t="shared" si="31"/>
        <v>0.96387249999999991</v>
      </c>
      <c r="Z55">
        <f t="shared" si="32"/>
        <v>3.612750000000009E-2</v>
      </c>
      <c r="AA55">
        <f t="shared" si="33"/>
        <v>1.4421620902938648</v>
      </c>
    </row>
    <row r="56" spans="1:27" x14ac:dyDescent="0.25">
      <c r="A56">
        <v>12</v>
      </c>
      <c r="B56">
        <v>10</v>
      </c>
      <c r="C56" s="1" t="s">
        <v>7</v>
      </c>
      <c r="D56" s="1"/>
      <c r="E56">
        <v>0.83601400000000003</v>
      </c>
      <c r="F56">
        <v>0.81192900000000001</v>
      </c>
      <c r="G56">
        <f t="shared" si="30"/>
        <v>0.82397150000000008</v>
      </c>
      <c r="H56">
        <f t="shared" si="9"/>
        <v>0.17602849999999992</v>
      </c>
      <c r="I56">
        <f t="shared" si="10"/>
        <v>0.75441701178417109</v>
      </c>
      <c r="S56">
        <v>16</v>
      </c>
      <c r="T56">
        <v>10</v>
      </c>
      <c r="U56" s="1" t="s">
        <v>7</v>
      </c>
      <c r="V56" s="1"/>
      <c r="W56">
        <v>0.98286899999999999</v>
      </c>
      <c r="X56">
        <v>0.99193600000000004</v>
      </c>
      <c r="Y56">
        <f t="shared" si="31"/>
        <v>0.98740249999999996</v>
      </c>
      <c r="Z56">
        <f t="shared" si="32"/>
        <v>1.2597500000000039E-2</v>
      </c>
      <c r="AA56">
        <f t="shared" si="33"/>
        <v>1.8997156329721923</v>
      </c>
    </row>
    <row r="57" spans="1:27" x14ac:dyDescent="0.25">
      <c r="A57">
        <v>12</v>
      </c>
      <c r="B57">
        <v>10</v>
      </c>
      <c r="C57" s="1">
        <v>2</v>
      </c>
      <c r="D57" s="1" t="s">
        <v>5</v>
      </c>
      <c r="E57">
        <v>0.86870800000000004</v>
      </c>
      <c r="F57">
        <v>0.74055199999999999</v>
      </c>
      <c r="G57">
        <f t="shared" si="30"/>
        <v>0.80462999999999996</v>
      </c>
      <c r="H57">
        <f t="shared" si="9"/>
        <v>0.19537000000000004</v>
      </c>
      <c r="I57">
        <f t="shared" si="10"/>
        <v>0.70914212349711203</v>
      </c>
      <c r="S57">
        <v>16</v>
      </c>
      <c r="T57">
        <v>10</v>
      </c>
      <c r="U57" s="1">
        <v>2</v>
      </c>
      <c r="V57" s="1" t="s">
        <v>5</v>
      </c>
      <c r="W57">
        <v>0.99541400000000002</v>
      </c>
      <c r="X57">
        <v>0.95540499999999995</v>
      </c>
      <c r="Y57">
        <f t="shared" si="31"/>
        <v>0.97540950000000004</v>
      </c>
      <c r="Z57">
        <f t="shared" si="32"/>
        <v>2.459049999999996E-2</v>
      </c>
      <c r="AA57">
        <f t="shared" si="33"/>
        <v>1.6092326406377251</v>
      </c>
    </row>
    <row r="58" spans="1:27" x14ac:dyDescent="0.25">
      <c r="A58">
        <v>12</v>
      </c>
      <c r="B58">
        <v>10</v>
      </c>
      <c r="C58" s="1">
        <v>2</v>
      </c>
      <c r="D58" s="1" t="s">
        <v>6</v>
      </c>
      <c r="E58">
        <v>0.82481899999999997</v>
      </c>
      <c r="F58">
        <v>0.74674300000000005</v>
      </c>
      <c r="G58">
        <f t="shared" si="30"/>
        <v>0.78578100000000006</v>
      </c>
      <c r="H58">
        <f t="shared" si="9"/>
        <v>0.21421899999999994</v>
      </c>
      <c r="I58">
        <f t="shared" si="10"/>
        <v>0.66914201235938886</v>
      </c>
      <c r="S58">
        <v>16</v>
      </c>
      <c r="T58">
        <v>10</v>
      </c>
      <c r="U58" s="1">
        <v>2</v>
      </c>
      <c r="V58" s="1" t="s">
        <v>6</v>
      </c>
      <c r="W58">
        <v>0.97613700000000003</v>
      </c>
      <c r="X58">
        <v>0.95541100000000001</v>
      </c>
      <c r="Y58">
        <f t="shared" si="31"/>
        <v>0.96577400000000002</v>
      </c>
      <c r="Z58">
        <f t="shared" si="32"/>
        <v>3.4225999999999979E-2</v>
      </c>
      <c r="AA58">
        <f t="shared" si="33"/>
        <v>1.4656438539861616</v>
      </c>
    </row>
    <row r="59" spans="1:27" x14ac:dyDescent="0.25">
      <c r="A59">
        <v>12</v>
      </c>
      <c r="B59">
        <v>10</v>
      </c>
      <c r="C59" s="1">
        <v>4</v>
      </c>
      <c r="D59" s="1" t="s">
        <v>5</v>
      </c>
      <c r="E59">
        <v>0.86355199999999999</v>
      </c>
      <c r="F59">
        <v>0.63496600000000003</v>
      </c>
      <c r="G59">
        <f t="shared" si="30"/>
        <v>0.74925900000000001</v>
      </c>
      <c r="H59">
        <f t="shared" si="9"/>
        <v>0.25074099999999999</v>
      </c>
      <c r="I59">
        <f t="shared" si="10"/>
        <v>0.6007746464251279</v>
      </c>
      <c r="S59">
        <v>16</v>
      </c>
      <c r="T59">
        <v>10</v>
      </c>
      <c r="U59" s="1">
        <v>4</v>
      </c>
      <c r="V59" s="1" t="s">
        <v>5</v>
      </c>
      <c r="W59">
        <v>0.997332</v>
      </c>
      <c r="X59">
        <v>0.939079</v>
      </c>
      <c r="Y59">
        <f t="shared" si="31"/>
        <v>0.96820550000000005</v>
      </c>
      <c r="Z59">
        <f t="shared" si="32"/>
        <v>3.1794499999999948E-2</v>
      </c>
      <c r="AA59">
        <f t="shared" si="33"/>
        <v>1.4976480003374959</v>
      </c>
    </row>
    <row r="60" spans="1:27" x14ac:dyDescent="0.25">
      <c r="A60">
        <v>12</v>
      </c>
      <c r="B60">
        <v>10</v>
      </c>
      <c r="C60" s="1">
        <v>4</v>
      </c>
      <c r="D60" s="1" t="s">
        <v>6</v>
      </c>
      <c r="E60">
        <v>0.82960699999999998</v>
      </c>
      <c r="F60">
        <v>0.64510199999999995</v>
      </c>
      <c r="G60">
        <f t="shared" si="30"/>
        <v>0.73735449999999991</v>
      </c>
      <c r="H60">
        <f t="shared" si="9"/>
        <v>0.26264550000000009</v>
      </c>
      <c r="I60">
        <f t="shared" si="10"/>
        <v>0.58063003572099259</v>
      </c>
      <c r="S60">
        <v>16</v>
      </c>
      <c r="T60">
        <v>10</v>
      </c>
      <c r="U60" s="1">
        <v>4</v>
      </c>
      <c r="V60" s="1" t="s">
        <v>6</v>
      </c>
      <c r="W60">
        <v>0.97954799999999997</v>
      </c>
      <c r="X60">
        <v>0.93908199999999997</v>
      </c>
      <c r="Y60">
        <f t="shared" si="31"/>
        <v>0.95931499999999992</v>
      </c>
      <c r="Z60">
        <f t="shared" si="32"/>
        <v>4.0685000000000082E-2</v>
      </c>
      <c r="AA60">
        <f t="shared" si="33"/>
        <v>1.3905656796683667</v>
      </c>
    </row>
    <row r="61" spans="1:27" x14ac:dyDescent="0.25">
      <c r="A61">
        <v>12</v>
      </c>
      <c r="B61">
        <v>10</v>
      </c>
      <c r="C61" s="1">
        <v>8</v>
      </c>
      <c r="D61" s="1" t="s">
        <v>5</v>
      </c>
      <c r="E61" s="2" t="s">
        <v>13</v>
      </c>
      <c r="F61" s="2" t="s">
        <v>13</v>
      </c>
      <c r="G61" t="e">
        <f t="shared" si="30"/>
        <v>#DIV/0!</v>
      </c>
      <c r="H61" t="e">
        <f t="shared" si="9"/>
        <v>#DIV/0!</v>
      </c>
      <c r="I61" t="e">
        <f t="shared" si="10"/>
        <v>#DIV/0!</v>
      </c>
      <c r="S61">
        <v>16</v>
      </c>
      <c r="T61">
        <v>10</v>
      </c>
      <c r="U61" s="1">
        <v>8</v>
      </c>
      <c r="V61" s="1" t="s">
        <v>5</v>
      </c>
      <c r="W61" s="2">
        <v>0.99803799999999998</v>
      </c>
      <c r="X61" s="2">
        <v>0.92542100000000005</v>
      </c>
      <c r="Y61">
        <f t="shared" si="31"/>
        <v>0.96172950000000001</v>
      </c>
      <c r="Z61">
        <f t="shared" si="32"/>
        <v>3.8270499999999985E-2</v>
      </c>
      <c r="AA61">
        <f t="shared" si="33"/>
        <v>1.4171358637273577</v>
      </c>
    </row>
    <row r="62" spans="1:27" x14ac:dyDescent="0.25">
      <c r="A62">
        <v>12</v>
      </c>
      <c r="B62">
        <v>10</v>
      </c>
      <c r="C62" s="1">
        <v>8</v>
      </c>
      <c r="D62" s="1" t="s">
        <v>6</v>
      </c>
      <c r="E62" s="2" t="s">
        <v>13</v>
      </c>
      <c r="F62" s="2" t="s">
        <v>13</v>
      </c>
      <c r="G62" t="e">
        <f t="shared" si="30"/>
        <v>#DIV/0!</v>
      </c>
      <c r="H62" t="e">
        <f t="shared" si="9"/>
        <v>#DIV/0!</v>
      </c>
      <c r="I62" t="e">
        <f t="shared" si="10"/>
        <v>#DIV/0!</v>
      </c>
      <c r="S62">
        <v>16</v>
      </c>
      <c r="T62">
        <v>10</v>
      </c>
      <c r="U62" s="1">
        <v>8</v>
      </c>
      <c r="V62" s="1" t="s">
        <v>6</v>
      </c>
      <c r="W62" s="2">
        <v>0.98754900000000001</v>
      </c>
      <c r="X62" s="2">
        <v>0.926315</v>
      </c>
      <c r="Y62">
        <f t="shared" si="31"/>
        <v>0.956932</v>
      </c>
      <c r="Z62">
        <f t="shared" si="32"/>
        <v>4.3067999999999995E-2</v>
      </c>
      <c r="AA62">
        <f t="shared" si="33"/>
        <v>1.3658452956191354</v>
      </c>
    </row>
    <row r="63" spans="1:27" x14ac:dyDescent="0.25">
      <c r="A63">
        <v>12</v>
      </c>
      <c r="B63">
        <v>10</v>
      </c>
      <c r="C63" s="1">
        <v>16</v>
      </c>
      <c r="D63" s="1" t="s">
        <v>5</v>
      </c>
      <c r="E63" s="2" t="s">
        <v>13</v>
      </c>
      <c r="F63" s="2" t="s">
        <v>13</v>
      </c>
      <c r="G63" t="e">
        <f t="shared" si="30"/>
        <v>#DIV/0!</v>
      </c>
      <c r="H63" t="e">
        <f t="shared" si="9"/>
        <v>#DIV/0!</v>
      </c>
      <c r="I63" t="e">
        <f t="shared" si="10"/>
        <v>#DIV/0!</v>
      </c>
      <c r="S63">
        <v>16</v>
      </c>
      <c r="T63">
        <v>10</v>
      </c>
      <c r="U63" s="1">
        <v>16</v>
      </c>
      <c r="V63" s="1" t="s">
        <v>5</v>
      </c>
      <c r="W63" s="2">
        <v>0.99810900000000002</v>
      </c>
      <c r="X63" s="2">
        <v>0.94331699999999996</v>
      </c>
      <c r="Y63">
        <f t="shared" si="31"/>
        <v>0.97071299999999994</v>
      </c>
      <c r="Z63">
        <f t="shared" si="32"/>
        <v>2.9287000000000063E-2</v>
      </c>
      <c r="AA63">
        <f t="shared" si="33"/>
        <v>1.5333251127900138</v>
      </c>
    </row>
    <row r="64" spans="1:27" x14ac:dyDescent="0.25">
      <c r="A64">
        <v>12</v>
      </c>
      <c r="B64">
        <v>10</v>
      </c>
      <c r="C64" s="1">
        <v>16</v>
      </c>
      <c r="D64" s="1" t="s">
        <v>6</v>
      </c>
      <c r="E64" s="2" t="s">
        <v>13</v>
      </c>
      <c r="F64" s="2" t="s">
        <v>13</v>
      </c>
      <c r="G64" t="e">
        <f t="shared" si="30"/>
        <v>#DIV/0!</v>
      </c>
      <c r="H64" t="e">
        <f t="shared" si="9"/>
        <v>#DIV/0!</v>
      </c>
      <c r="I64" t="e">
        <f t="shared" si="10"/>
        <v>#DIV/0!</v>
      </c>
      <c r="S64">
        <v>16</v>
      </c>
      <c r="T64">
        <v>10</v>
      </c>
      <c r="U64" s="1">
        <v>16</v>
      </c>
      <c r="V64" s="1" t="s">
        <v>6</v>
      </c>
      <c r="W64" s="2">
        <v>0.99333499999999997</v>
      </c>
      <c r="X64" s="2">
        <v>0.93975799999999998</v>
      </c>
      <c r="Y64">
        <f t="shared" si="31"/>
        <v>0.96654649999999998</v>
      </c>
      <c r="Z64">
        <f t="shared" si="32"/>
        <v>3.3453500000000025E-2</v>
      </c>
      <c r="AA64">
        <f t="shared" si="33"/>
        <v>1.4755584383993288</v>
      </c>
    </row>
    <row r="65" spans="2:27" x14ac:dyDescent="0.25">
      <c r="B65">
        <v>10</v>
      </c>
      <c r="E65">
        <f t="shared" ref="E65:F65" si="34">AVERAGE(E54:E60)</f>
        <v>0.84512271428571428</v>
      </c>
      <c r="F65">
        <f t="shared" si="34"/>
        <v>0.69419428571428565</v>
      </c>
      <c r="G65">
        <f>AVERAGE(G54:G60)</f>
        <v>0.76965850000000002</v>
      </c>
      <c r="H65">
        <f t="shared" ref="H65" si="35">1-G65</f>
        <v>0.23034149999999998</v>
      </c>
      <c r="I65">
        <f t="shared" ref="I65" si="36">-LOG(H65)</f>
        <v>0.63762780933362317</v>
      </c>
      <c r="T65">
        <v>10</v>
      </c>
      <c r="W65">
        <f t="shared" ref="W65:X65" si="37">AVERAGE(W54:W60)</f>
        <v>0.98813400000000018</v>
      </c>
      <c r="X65">
        <f t="shared" si="37"/>
        <v>0.94831842857142856</v>
      </c>
      <c r="Y65">
        <f>AVERAGE(Y54:Y60)</f>
        <v>0.9682262142857142</v>
      </c>
      <c r="Z65">
        <f t="shared" si="32"/>
        <v>3.1773785714285796E-2</v>
      </c>
      <c r="AA65">
        <f t="shared" si="33"/>
        <v>1.4979310377105997</v>
      </c>
    </row>
    <row r="67" spans="2:27" x14ac:dyDescent="0.25">
      <c r="S67">
        <v>16</v>
      </c>
      <c r="T67">
        <v>12</v>
      </c>
      <c r="U67" s="1" t="s">
        <v>4</v>
      </c>
      <c r="V67" s="1" t="s">
        <v>5</v>
      </c>
      <c r="W67">
        <v>0.98803099999999999</v>
      </c>
      <c r="X67">
        <v>0.86285999999999996</v>
      </c>
      <c r="Y67">
        <f t="shared" ref="Y67:Y77" si="38">AVERAGE(W67:X67)</f>
        <v>0.92544549999999992</v>
      </c>
      <c r="Z67">
        <f t="shared" ref="Z67:Z78" si="39">1-Y67</f>
        <v>7.4554500000000079E-2</v>
      </c>
      <c r="AA67">
        <f t="shared" ref="AA67:AA78" si="40">-LOG(Z67)</f>
        <v>1.127526138043484</v>
      </c>
    </row>
    <row r="68" spans="2:27" x14ac:dyDescent="0.25">
      <c r="S68">
        <v>16</v>
      </c>
      <c r="T68">
        <v>12</v>
      </c>
      <c r="U68" s="1" t="s">
        <v>4</v>
      </c>
      <c r="V68" s="1" t="s">
        <v>6</v>
      </c>
      <c r="W68">
        <v>0.97258599999999995</v>
      </c>
      <c r="X68">
        <v>0.87034</v>
      </c>
      <c r="Y68">
        <f t="shared" si="38"/>
        <v>0.92146299999999992</v>
      </c>
      <c r="Z68">
        <f t="shared" si="39"/>
        <v>7.8537000000000079E-2</v>
      </c>
      <c r="AA68">
        <f t="shared" si="40"/>
        <v>1.1049256921708908</v>
      </c>
    </row>
    <row r="69" spans="2:27" x14ac:dyDescent="0.25">
      <c r="S69">
        <v>16</v>
      </c>
      <c r="T69">
        <v>12</v>
      </c>
      <c r="U69" s="1" t="s">
        <v>7</v>
      </c>
      <c r="V69" s="1"/>
      <c r="W69">
        <v>0.92988899999999997</v>
      </c>
      <c r="X69">
        <v>0.97831699999999999</v>
      </c>
      <c r="Y69">
        <f t="shared" si="38"/>
        <v>0.95410299999999992</v>
      </c>
      <c r="Z69">
        <f t="shared" si="39"/>
        <v>4.5897000000000077E-2</v>
      </c>
      <c r="AA69">
        <f t="shared" si="40"/>
        <v>1.3382157006506565</v>
      </c>
    </row>
    <row r="70" spans="2:27" x14ac:dyDescent="0.25">
      <c r="S70">
        <v>16</v>
      </c>
      <c r="T70">
        <v>12</v>
      </c>
      <c r="U70" s="1">
        <v>2</v>
      </c>
      <c r="V70" s="1" t="s">
        <v>5</v>
      </c>
      <c r="W70">
        <v>0.942469</v>
      </c>
      <c r="X70">
        <v>0.95394999999999996</v>
      </c>
      <c r="Y70">
        <f t="shared" si="38"/>
        <v>0.94820949999999993</v>
      </c>
      <c r="Z70">
        <f t="shared" si="39"/>
        <v>5.1790500000000073E-2</v>
      </c>
      <c r="AA70">
        <f t="shared" si="40"/>
        <v>1.2857498961612375</v>
      </c>
    </row>
    <row r="71" spans="2:27" x14ac:dyDescent="0.25">
      <c r="S71">
        <v>16</v>
      </c>
      <c r="T71">
        <v>12</v>
      </c>
      <c r="U71" s="1">
        <v>2</v>
      </c>
      <c r="V71" s="1" t="s">
        <v>6</v>
      </c>
      <c r="W71">
        <v>0.85597400000000001</v>
      </c>
      <c r="X71">
        <v>0.95346900000000001</v>
      </c>
      <c r="Y71">
        <f t="shared" si="38"/>
        <v>0.90472149999999996</v>
      </c>
      <c r="Z71">
        <f t="shared" si="39"/>
        <v>9.5278500000000044E-2</v>
      </c>
      <c r="AA71">
        <f t="shared" si="40"/>
        <v>1.0210050887088509</v>
      </c>
    </row>
    <row r="72" spans="2:27" x14ac:dyDescent="0.25">
      <c r="S72">
        <v>16</v>
      </c>
      <c r="T72">
        <v>12</v>
      </c>
      <c r="U72" s="1">
        <v>4</v>
      </c>
      <c r="V72" s="1" t="s">
        <v>5</v>
      </c>
      <c r="W72">
        <v>0.96430800000000005</v>
      </c>
      <c r="X72">
        <v>0.91681900000000005</v>
      </c>
      <c r="Y72">
        <f t="shared" si="38"/>
        <v>0.94056350000000011</v>
      </c>
      <c r="Z72">
        <f t="shared" si="39"/>
        <v>5.9436499999999892E-2</v>
      </c>
      <c r="AA72">
        <f t="shared" si="40"/>
        <v>1.2259467725220501</v>
      </c>
    </row>
    <row r="73" spans="2:27" x14ac:dyDescent="0.25">
      <c r="S73">
        <v>16</v>
      </c>
      <c r="T73">
        <v>12</v>
      </c>
      <c r="U73" s="1">
        <v>4</v>
      </c>
      <c r="V73" s="1" t="s">
        <v>6</v>
      </c>
      <c r="W73">
        <v>0.93215400000000004</v>
      </c>
      <c r="X73">
        <v>0.91782799999999998</v>
      </c>
      <c r="Y73">
        <f t="shared" si="38"/>
        <v>0.92499100000000001</v>
      </c>
      <c r="Z73">
        <f t="shared" si="39"/>
        <v>7.5008999999999992E-2</v>
      </c>
      <c r="AA73">
        <f t="shared" si="40"/>
        <v>1.1248866243971418</v>
      </c>
    </row>
    <row r="74" spans="2:27" x14ac:dyDescent="0.25">
      <c r="S74">
        <v>16</v>
      </c>
      <c r="T74">
        <v>12</v>
      </c>
      <c r="U74" s="1">
        <v>8</v>
      </c>
      <c r="V74" s="1" t="s">
        <v>5</v>
      </c>
      <c r="W74" s="2">
        <v>0.98199499999999995</v>
      </c>
      <c r="X74" s="2">
        <v>0.88445700000000005</v>
      </c>
      <c r="Y74">
        <f t="shared" si="38"/>
        <v>0.933226</v>
      </c>
      <c r="Z74">
        <f t="shared" si="39"/>
        <v>6.6774E-2</v>
      </c>
      <c r="AA74">
        <f t="shared" si="40"/>
        <v>1.1753926072037646</v>
      </c>
    </row>
    <row r="75" spans="2:27" x14ac:dyDescent="0.25">
      <c r="S75">
        <v>16</v>
      </c>
      <c r="T75">
        <v>12</v>
      </c>
      <c r="U75" s="1">
        <v>8</v>
      </c>
      <c r="V75" s="1" t="s">
        <v>6</v>
      </c>
      <c r="W75" s="2">
        <v>0.96117399999999997</v>
      </c>
      <c r="X75" s="2">
        <v>0.88671</v>
      </c>
      <c r="Y75">
        <f t="shared" si="38"/>
        <v>0.92394200000000004</v>
      </c>
      <c r="Z75">
        <f t="shared" si="39"/>
        <v>7.6057999999999959E-2</v>
      </c>
      <c r="AA75">
        <f t="shared" si="40"/>
        <v>1.1188550988611154</v>
      </c>
    </row>
    <row r="76" spans="2:27" x14ac:dyDescent="0.25">
      <c r="S76">
        <v>16</v>
      </c>
      <c r="T76">
        <v>12</v>
      </c>
      <c r="U76" s="1">
        <v>16</v>
      </c>
      <c r="V76" s="1" t="s">
        <v>5</v>
      </c>
      <c r="W76" s="2">
        <v>0.98803099999999999</v>
      </c>
      <c r="X76" s="2">
        <v>0.86285999999999996</v>
      </c>
      <c r="Y76">
        <f t="shared" si="38"/>
        <v>0.92544549999999992</v>
      </c>
      <c r="Z76">
        <f t="shared" si="39"/>
        <v>7.4554500000000079E-2</v>
      </c>
      <c r="AA76">
        <f t="shared" si="40"/>
        <v>1.127526138043484</v>
      </c>
    </row>
    <row r="77" spans="2:27" x14ac:dyDescent="0.25">
      <c r="S77">
        <v>16</v>
      </c>
      <c r="T77">
        <v>12</v>
      </c>
      <c r="U77" s="1">
        <v>16</v>
      </c>
      <c r="V77" s="1" t="s">
        <v>6</v>
      </c>
      <c r="W77" s="2">
        <v>0.97258599999999995</v>
      </c>
      <c r="X77" s="2">
        <v>0.87034</v>
      </c>
      <c r="Y77">
        <f t="shared" si="38"/>
        <v>0.92146299999999992</v>
      </c>
      <c r="Z77">
        <f t="shared" si="39"/>
        <v>7.8537000000000079E-2</v>
      </c>
      <c r="AA77">
        <f t="shared" si="40"/>
        <v>1.1049256921708908</v>
      </c>
    </row>
    <row r="78" spans="2:27" x14ac:dyDescent="0.25">
      <c r="T78">
        <v>12</v>
      </c>
      <c r="W78">
        <f t="shared" ref="W78:X78" si="41">AVERAGE(W67:W73)</f>
        <v>0.94077299999999997</v>
      </c>
      <c r="X78">
        <f t="shared" si="41"/>
        <v>0.92194042857142855</v>
      </c>
      <c r="Y78">
        <f>AVERAGE(Y67:Y73)</f>
        <v>0.9313567142857142</v>
      </c>
      <c r="Z78">
        <f t="shared" si="39"/>
        <v>6.8643285714285796E-2</v>
      </c>
      <c r="AA78">
        <f t="shared" si="40"/>
        <v>1.1634019365021406</v>
      </c>
    </row>
    <row r="80" spans="2:27" x14ac:dyDescent="0.25">
      <c r="S80">
        <v>16</v>
      </c>
      <c r="T80">
        <v>14</v>
      </c>
      <c r="U80" s="1" t="s">
        <v>4</v>
      </c>
      <c r="V80" s="1" t="s">
        <v>5</v>
      </c>
      <c r="W80">
        <v>0.89568400000000004</v>
      </c>
      <c r="X80">
        <v>0.64978899999999995</v>
      </c>
      <c r="Y80">
        <f t="shared" ref="Y80:Y90" si="42">AVERAGE(W80:X80)</f>
        <v>0.77273649999999994</v>
      </c>
      <c r="Z80">
        <f t="shared" ref="Z80:Z91" si="43">1-Y80</f>
        <v>0.22726350000000006</v>
      </c>
      <c r="AA80">
        <f t="shared" ref="AA80:AA91" si="44">-LOG(Z80)</f>
        <v>0.64347030920009907</v>
      </c>
    </row>
    <row r="81" spans="19:27" x14ac:dyDescent="0.25">
      <c r="S81">
        <v>16</v>
      </c>
      <c r="T81">
        <v>14</v>
      </c>
      <c r="U81" s="1" t="s">
        <v>4</v>
      </c>
      <c r="V81" s="1" t="s">
        <v>6</v>
      </c>
      <c r="W81">
        <v>0.90129999999999999</v>
      </c>
      <c r="X81">
        <v>0.64978899999999995</v>
      </c>
      <c r="Y81">
        <f t="shared" si="42"/>
        <v>0.77554449999999997</v>
      </c>
      <c r="Z81">
        <f t="shared" si="43"/>
        <v>0.22445550000000003</v>
      </c>
      <c r="AA81">
        <f t="shared" si="44"/>
        <v>0.64886974829135402</v>
      </c>
    </row>
    <row r="82" spans="19:27" x14ac:dyDescent="0.25">
      <c r="S82">
        <v>16</v>
      </c>
      <c r="T82">
        <v>14</v>
      </c>
      <c r="U82" s="1" t="s">
        <v>7</v>
      </c>
      <c r="V82" s="1"/>
      <c r="W82">
        <v>0.84525799999999995</v>
      </c>
      <c r="X82">
        <v>0.88841099999999995</v>
      </c>
      <c r="Y82">
        <f t="shared" si="42"/>
        <v>0.86683449999999995</v>
      </c>
      <c r="Z82">
        <f t="shared" si="43"/>
        <v>0.13316550000000005</v>
      </c>
      <c r="AA82">
        <f t="shared" si="44"/>
        <v>0.87560827591907675</v>
      </c>
    </row>
    <row r="83" spans="19:27" x14ac:dyDescent="0.25">
      <c r="S83">
        <v>16</v>
      </c>
      <c r="T83">
        <v>14</v>
      </c>
      <c r="U83" s="1">
        <v>2</v>
      </c>
      <c r="V83" s="1" t="s">
        <v>5</v>
      </c>
      <c r="W83">
        <v>0.86970700000000001</v>
      </c>
      <c r="X83">
        <v>0.78613</v>
      </c>
      <c r="Y83">
        <f t="shared" si="42"/>
        <v>0.8279185</v>
      </c>
      <c r="Z83">
        <f t="shared" si="43"/>
        <v>0.1720815</v>
      </c>
      <c r="AA83">
        <f t="shared" si="44"/>
        <v>0.76426581694600293</v>
      </c>
    </row>
    <row r="84" spans="19:27" x14ac:dyDescent="0.25">
      <c r="S84">
        <v>16</v>
      </c>
      <c r="T84">
        <v>14</v>
      </c>
      <c r="U84" s="1">
        <v>2</v>
      </c>
      <c r="V84" s="1" t="s">
        <v>6</v>
      </c>
      <c r="W84">
        <v>0.88599600000000001</v>
      </c>
      <c r="X84">
        <v>0.78613</v>
      </c>
      <c r="Y84">
        <f t="shared" si="42"/>
        <v>0.836063</v>
      </c>
      <c r="Z84">
        <f t="shared" si="43"/>
        <v>0.163937</v>
      </c>
      <c r="AA84">
        <f t="shared" si="44"/>
        <v>0.78532301664092519</v>
      </c>
    </row>
    <row r="85" spans="19:27" x14ac:dyDescent="0.25">
      <c r="S85">
        <v>16</v>
      </c>
      <c r="T85">
        <v>14</v>
      </c>
      <c r="U85" s="1">
        <v>4</v>
      </c>
      <c r="V85" s="1" t="s">
        <v>5</v>
      </c>
      <c r="W85">
        <v>0.89568400000000004</v>
      </c>
      <c r="X85">
        <v>0.64978899999999995</v>
      </c>
      <c r="Y85">
        <f t="shared" si="42"/>
        <v>0.77273649999999994</v>
      </c>
      <c r="Z85">
        <f t="shared" si="43"/>
        <v>0.22726350000000006</v>
      </c>
      <c r="AA85">
        <f t="shared" si="44"/>
        <v>0.64347030920009907</v>
      </c>
    </row>
    <row r="86" spans="19:27" x14ac:dyDescent="0.25">
      <c r="S86">
        <v>16</v>
      </c>
      <c r="T86">
        <v>14</v>
      </c>
      <c r="U86" s="1">
        <v>4</v>
      </c>
      <c r="V86" s="1" t="s">
        <v>6</v>
      </c>
      <c r="W86">
        <v>0.90129999999999999</v>
      </c>
      <c r="X86">
        <v>0.64978899999999995</v>
      </c>
      <c r="Y86">
        <f t="shared" si="42"/>
        <v>0.77554449999999997</v>
      </c>
      <c r="Z86">
        <f t="shared" si="43"/>
        <v>0.22445550000000003</v>
      </c>
      <c r="AA86">
        <f t="shared" si="44"/>
        <v>0.64886974829135402</v>
      </c>
    </row>
    <row r="87" spans="19:27" x14ac:dyDescent="0.25">
      <c r="S87">
        <v>16</v>
      </c>
      <c r="T87">
        <v>14</v>
      </c>
      <c r="U87" s="1">
        <v>8</v>
      </c>
      <c r="V87" s="1" t="s">
        <v>5</v>
      </c>
      <c r="W87" s="2" t="s">
        <v>13</v>
      </c>
      <c r="X87" s="2" t="s">
        <v>13</v>
      </c>
      <c r="Y87" t="e">
        <f t="shared" si="42"/>
        <v>#DIV/0!</v>
      </c>
      <c r="Z87" t="e">
        <f t="shared" si="43"/>
        <v>#DIV/0!</v>
      </c>
      <c r="AA87" t="e">
        <f t="shared" si="44"/>
        <v>#DIV/0!</v>
      </c>
    </row>
    <row r="88" spans="19:27" x14ac:dyDescent="0.25">
      <c r="S88">
        <v>16</v>
      </c>
      <c r="T88">
        <v>14</v>
      </c>
      <c r="U88" s="1">
        <v>8</v>
      </c>
      <c r="V88" s="1" t="s">
        <v>6</v>
      </c>
      <c r="W88" s="2" t="s">
        <v>13</v>
      </c>
      <c r="X88" s="2" t="s">
        <v>13</v>
      </c>
      <c r="Y88" t="e">
        <f t="shared" si="42"/>
        <v>#DIV/0!</v>
      </c>
      <c r="Z88" t="e">
        <f t="shared" si="43"/>
        <v>#DIV/0!</v>
      </c>
      <c r="AA88" t="e">
        <f t="shared" si="44"/>
        <v>#DIV/0!</v>
      </c>
    </row>
    <row r="89" spans="19:27" x14ac:dyDescent="0.25">
      <c r="S89">
        <v>16</v>
      </c>
      <c r="T89">
        <v>14</v>
      </c>
      <c r="U89" s="1">
        <v>16</v>
      </c>
      <c r="V89" s="1" t="s">
        <v>5</v>
      </c>
      <c r="W89" s="2" t="s">
        <v>13</v>
      </c>
      <c r="X89" s="2" t="s">
        <v>13</v>
      </c>
      <c r="Y89" t="e">
        <f t="shared" si="42"/>
        <v>#DIV/0!</v>
      </c>
      <c r="Z89" t="e">
        <f t="shared" si="43"/>
        <v>#DIV/0!</v>
      </c>
      <c r="AA89" t="e">
        <f t="shared" si="44"/>
        <v>#DIV/0!</v>
      </c>
    </row>
    <row r="90" spans="19:27" x14ac:dyDescent="0.25">
      <c r="S90">
        <v>16</v>
      </c>
      <c r="T90">
        <v>14</v>
      </c>
      <c r="U90" s="1">
        <v>16</v>
      </c>
      <c r="V90" s="1" t="s">
        <v>6</v>
      </c>
      <c r="W90" s="2" t="s">
        <v>13</v>
      </c>
      <c r="X90" s="2" t="s">
        <v>13</v>
      </c>
      <c r="Y90" t="e">
        <f t="shared" si="42"/>
        <v>#DIV/0!</v>
      </c>
      <c r="Z90" t="e">
        <f t="shared" si="43"/>
        <v>#DIV/0!</v>
      </c>
      <c r="AA90" t="e">
        <f t="shared" si="44"/>
        <v>#DIV/0!</v>
      </c>
    </row>
    <row r="91" spans="19:27" x14ac:dyDescent="0.25">
      <c r="T91">
        <v>14</v>
      </c>
      <c r="W91">
        <f t="shared" ref="W91:X91" si="45">AVERAGE(W80:W86)</f>
        <v>0.88498985714285716</v>
      </c>
      <c r="X91">
        <f t="shared" si="45"/>
        <v>0.7228324285714286</v>
      </c>
      <c r="Y91">
        <f>AVERAGE(Y80:Y86)</f>
        <v>0.80391114285714271</v>
      </c>
      <c r="Z91">
        <f t="shared" si="43"/>
        <v>0.19608885714285729</v>
      </c>
      <c r="AA91">
        <f t="shared" si="44"/>
        <v>0.70754708465380967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Cache Size</vt:lpstr>
      <vt:lpstr>Block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Lund</dc:creator>
  <cp:lastModifiedBy>Kyle Lund</cp:lastModifiedBy>
  <dcterms:created xsi:type="dcterms:W3CDTF">2015-06-05T18:17:20Z</dcterms:created>
  <dcterms:modified xsi:type="dcterms:W3CDTF">2023-11-13T21:07:46Z</dcterms:modified>
</cp:coreProperties>
</file>