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Units v2" sheetId="1" r:id="rId4"/>
    <sheet state="visible" name="Units To Add" sheetId="2" r:id="rId5"/>
  </sheets>
  <definedNames>
    <definedName hidden="1" localSheetId="0" name="_xlnm._FilterDatabase">'All Units v2'!$A$59:$T$99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3">
      <text>
        <t xml:space="preserve">Desert
	-Tristan Tully (Unit332)</t>
      </text>
    </comment>
    <comment authorId="0" ref="I92">
      <text>
        <t xml:space="preserve">Mountain
	-Tristan Tully (Unit332)</t>
      </text>
    </comment>
    <comment authorId="0" ref="I39">
      <text>
        <t xml:space="preserve">Desert
	-Tristan Tully (Unit332)</t>
      </text>
    </comment>
    <comment authorId="0" ref="I18">
      <text>
        <t xml:space="preserve">Desert
	-Tristan Tully (Unit332)</t>
      </text>
    </comment>
    <comment authorId="0" ref="A74">
      <text>
        <t xml:space="preserve">Equal in strength to Dom
	-Tristan Tully (Unit332)</t>
      </text>
    </comment>
  </commentList>
</comments>
</file>

<file path=xl/sharedStrings.xml><?xml version="1.0" encoding="utf-8"?>
<sst xmlns="http://schemas.openxmlformats.org/spreadsheetml/2006/main" count="319" uniqueCount="132">
  <si>
    <t>Zeon</t>
  </si>
  <si>
    <t>Name</t>
  </si>
  <si>
    <t>Tier</t>
  </si>
  <si>
    <t>Attack</t>
  </si>
  <si>
    <t>Defense</t>
  </si>
  <si>
    <t>Movement</t>
  </si>
  <si>
    <t>2HP</t>
  </si>
  <si>
    <t>MS-GP</t>
  </si>
  <si>
    <t>MS-Hybrid</t>
  </si>
  <si>
    <t>MS-Land</t>
  </si>
  <si>
    <t>MS-Marine</t>
  </si>
  <si>
    <t>MS-Space</t>
  </si>
  <si>
    <t>MS-Heavy</t>
  </si>
  <si>
    <t>MS-Support</t>
  </si>
  <si>
    <t>Ace</t>
  </si>
  <si>
    <t>2 Attacks</t>
  </si>
  <si>
    <t>Non-MS Type</t>
  </si>
  <si>
    <t>Terrain</t>
  </si>
  <si>
    <t>Calculation</t>
  </si>
  <si>
    <t>Cost</t>
  </si>
  <si>
    <t>In Game</t>
  </si>
  <si>
    <t>Dopp</t>
  </si>
  <si>
    <t>Air</t>
  </si>
  <si>
    <t>Land</t>
  </si>
  <si>
    <t>Yes</t>
  </si>
  <si>
    <t>Gaw</t>
  </si>
  <si>
    <t>Zaku II</t>
  </si>
  <si>
    <t>Hybrid</t>
  </si>
  <si>
    <t>Magella</t>
  </si>
  <si>
    <t>MBT</t>
  </si>
  <si>
    <t>Jukon</t>
  </si>
  <si>
    <t>Naval</t>
  </si>
  <si>
    <t>Musai</t>
  </si>
  <si>
    <t>Starship</t>
  </si>
  <si>
    <t>Space</t>
  </si>
  <si>
    <t>Chivvay</t>
  </si>
  <si>
    <t>Gwazine</t>
  </si>
  <si>
    <t>Zaku II Ground</t>
  </si>
  <si>
    <t>Zaku Marine</t>
  </si>
  <si>
    <t>Zanzibar</t>
  </si>
  <si>
    <t>Starship, AC</t>
  </si>
  <si>
    <t>Zaku II R-2</t>
  </si>
  <si>
    <t>Zaku Cannon</t>
  </si>
  <si>
    <t>Mad Angler</t>
  </si>
  <si>
    <t>Tivvay</t>
  </si>
  <si>
    <t>Zaku Desert</t>
  </si>
  <si>
    <t>Zaku II F2</t>
  </si>
  <si>
    <t>Gouf</t>
  </si>
  <si>
    <t>Gogg</t>
  </si>
  <si>
    <t>Dolos</t>
  </si>
  <si>
    <t>Big Zam</t>
  </si>
  <si>
    <t>Kämpfer</t>
  </si>
  <si>
    <t>Dom</t>
  </si>
  <si>
    <t>Acguy</t>
  </si>
  <si>
    <t>Z'Gok</t>
  </si>
  <si>
    <t>MS-08TX Efreet</t>
  </si>
  <si>
    <t>MS-07C-3 Gouf Heavy</t>
  </si>
  <si>
    <t>Dom Cannon</t>
  </si>
  <si>
    <t>Zaku II Kai</t>
  </si>
  <si>
    <t>Rick Dom</t>
  </si>
  <si>
    <t>Zaku II Reuse-P</t>
  </si>
  <si>
    <t>Hygogg</t>
  </si>
  <si>
    <t>MAN-03 Braw Bro</t>
  </si>
  <si>
    <t>MSM-07E ZGok-E</t>
  </si>
  <si>
    <t>MS-09F Dom Funf</t>
  </si>
  <si>
    <t>Gelgoog</t>
  </si>
  <si>
    <t>Dom Tropen</t>
  </si>
  <si>
    <t>MS-11 Act Zaku</t>
  </si>
  <si>
    <t>YMS-15 Gyan</t>
  </si>
  <si>
    <t>MS-06Z Psy-Zaku</t>
  </si>
  <si>
    <t>Dom Bein Nichts</t>
  </si>
  <si>
    <t>MS-09F/Gb Dom Gross Beil</t>
  </si>
  <si>
    <t>Rick Dom II</t>
  </si>
  <si>
    <t>Gelgoog Jäger</t>
  </si>
  <si>
    <t>Elmeth</t>
  </si>
  <si>
    <t>MSN-01 Psycommu-Zaku</t>
  </si>
  <si>
    <t>MS-14B Gelgoog High-M</t>
  </si>
  <si>
    <t>MS-14G Gelgoog Ground</t>
  </si>
  <si>
    <t>Zeong</t>
  </si>
  <si>
    <t>MS-14F Gelgoog Marine</t>
  </si>
  <si>
    <t>MS-09R4 Schnee Weis</t>
  </si>
  <si>
    <t>MS-14C Gelgoog Cannon</t>
  </si>
  <si>
    <t>MS-14D Gelgoog Desert</t>
  </si>
  <si>
    <t>Apsaras III</t>
  </si>
  <si>
    <t>Federation</t>
  </si>
  <si>
    <t>First Att</t>
  </si>
  <si>
    <t>TIN Cod</t>
  </si>
  <si>
    <t>Fly Manta</t>
  </si>
  <si>
    <t>Type 61 Tank</t>
  </si>
  <si>
    <t>Himalaya</t>
  </si>
  <si>
    <t>Saberfish</t>
  </si>
  <si>
    <t>Fighter</t>
  </si>
  <si>
    <t>Salamis</t>
  </si>
  <si>
    <t>Magellan</t>
  </si>
  <si>
    <t>Guntank</t>
  </si>
  <si>
    <t>Ball</t>
  </si>
  <si>
    <t>Pegasus</t>
  </si>
  <si>
    <t>Guncannon</t>
  </si>
  <si>
    <t>Gundam</t>
  </si>
  <si>
    <t>Aqua GC</t>
  </si>
  <si>
    <t>Blue Destiny U1</t>
  </si>
  <si>
    <t>GM</t>
  </si>
  <si>
    <t>Gundam Ground Type</t>
  </si>
  <si>
    <t>Aqua GM</t>
  </si>
  <si>
    <t>Blue Destiny U2</t>
  </si>
  <si>
    <t>GM Sniper Custom</t>
  </si>
  <si>
    <t>GM Light</t>
  </si>
  <si>
    <t>GM Moore</t>
  </si>
  <si>
    <t>GM Ground Type</t>
  </si>
  <si>
    <t>Atlas Gundam</t>
  </si>
  <si>
    <t>Blue Destiny U3</t>
  </si>
  <si>
    <t>FA Gundam</t>
  </si>
  <si>
    <t>Gundam Pixy</t>
  </si>
  <si>
    <t>GM Land Combat</t>
  </si>
  <si>
    <t>RGM-79C GM Type C</t>
  </si>
  <si>
    <t>RAG-79B Aqua GM B</t>
  </si>
  <si>
    <t>GM Striker</t>
  </si>
  <si>
    <t>RGM-79SP GM Sniper II</t>
  </si>
  <si>
    <t>RGM-79FD Armored GM</t>
  </si>
  <si>
    <t>RGM-79D GM Cold</t>
  </si>
  <si>
    <t>RGM-79F Desert GM</t>
  </si>
  <si>
    <t>Gundam Alex</t>
  </si>
  <si>
    <t>GM Command</t>
  </si>
  <si>
    <t>RGM-79S GM Spartan</t>
  </si>
  <si>
    <t>GM Dominance</t>
  </si>
  <si>
    <t>RGM-79V GM Night Seeker</t>
  </si>
  <si>
    <t>RGM-79ARA GM Juggler</t>
  </si>
  <si>
    <t>PU</t>
  </si>
  <si>
    <t>Tech</t>
  </si>
  <si>
    <t>Colony Drop</t>
  </si>
  <si>
    <t>Solar Flare</t>
  </si>
  <si>
    <t>Colony Laser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</si>
</sst>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2" fontId="3" numFmtId="0" xfId="0" applyAlignment="1" applyFill="1" applyFont="1">
      <alignment horizontal="right" readingOrder="0" vertical="bottom"/>
    </xf>
    <xf borderId="0" fillId="0" fontId="1" numFmtId="1" xfId="0" applyFont="1" applyNumberFormat="1"/>
    <xf borderId="0" fillId="0" fontId="1" numFmtId="0" xfId="0" applyFont="1"/>
    <xf borderId="0" fillId="3" fontId="1" numFmtId="0" xfId="0" applyFill="1" applyFont="1"/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horizontal="right" vertical="bottom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3" numFmtId="0" xfId="0" applyAlignment="1" applyFont="1">
      <alignment horizontal="right" readingOrder="0" vertical="bottom"/>
    </xf>
    <xf borderId="0" fillId="5" fontId="1" numFmtId="0" xfId="0" applyFont="1"/>
    <xf borderId="0" fillId="5" fontId="1" numFmtId="1" xfId="0" applyAlignment="1" applyFont="1" applyNumberFormat="1">
      <alignment readingOrder="0"/>
    </xf>
    <xf borderId="0" fillId="5" fontId="3" numFmtId="0" xfId="0" applyAlignment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5" fontId="1" numFmtId="0" xfId="0" applyFont="1"/>
    <xf borderId="0" fillId="2" fontId="1" numFmtId="0" xfId="0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">
    <tableStyle count="3" pivot="0" name="All Units v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T56" displayName="Table_1" id="1">
  <tableColumns count="20">
    <tableColumn name="Name" id="1"/>
    <tableColumn name="Tier" id="2"/>
    <tableColumn name="Attack" id="3"/>
    <tableColumn name="Defense" id="4"/>
    <tableColumn name="Movement" id="5"/>
    <tableColumn name="2HP" id="6"/>
    <tableColumn name="MS-GP" id="7"/>
    <tableColumn name="MS-Hybrid" id="8"/>
    <tableColumn name="MS-Land" id="9"/>
    <tableColumn name="MS-Marine" id="10"/>
    <tableColumn name="MS-Space" id="11"/>
    <tableColumn name="MS-Heavy" id="12"/>
    <tableColumn name="MS-Support" id="13"/>
    <tableColumn name="Ace" id="14"/>
    <tableColumn name="2 Attacks" id="15"/>
    <tableColumn name="Non-MS Type" id="16"/>
    <tableColumn name="Terrain" id="17"/>
    <tableColumn name="Calculation" id="18"/>
    <tableColumn name="Cost" id="19"/>
    <tableColumn name="In Game" id="20"/>
  </tableColumns>
  <tableStyleInfo name="All Units 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hidden="1" min="2" max="2" width="12.63"/>
    <col customWidth="1" min="3" max="3" width="11.0"/>
    <col customWidth="1" min="4" max="4" width="10.0"/>
    <col customWidth="1" min="5" max="5" width="9.75"/>
    <col customWidth="1" min="7" max="7" width="9.0"/>
    <col customWidth="1" min="8" max="8" width="11.88"/>
    <col customWidth="1" min="9" max="9" width="10.5"/>
    <col customWidth="1" min="10" max="10" width="11.88"/>
    <col customWidth="1" min="11" max="12" width="11.5"/>
    <col customWidth="1" min="13" max="13" width="13.0"/>
    <col customWidth="1" min="14" max="14" width="12.25"/>
    <col customWidth="1" min="15" max="15" width="11.5"/>
    <col customWidth="1" hidden="1" min="16" max="16" width="11.5"/>
    <col hidden="1" min="17" max="18" width="12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3" t="s">
        <v>17</v>
      </c>
      <c r="R2" s="3" t="s">
        <v>18</v>
      </c>
      <c r="S2" s="2" t="s">
        <v>19</v>
      </c>
      <c r="T2" s="4" t="s">
        <v>20</v>
      </c>
    </row>
    <row r="3">
      <c r="A3" s="2" t="s">
        <v>21</v>
      </c>
      <c r="B3" s="4">
        <v>0.0</v>
      </c>
      <c r="C3" s="4">
        <v>2.0</v>
      </c>
      <c r="D3" s="4">
        <v>2.0</v>
      </c>
      <c r="E3" s="4">
        <v>4.0</v>
      </c>
      <c r="F3" s="4"/>
      <c r="G3" s="4"/>
      <c r="H3" s="4"/>
      <c r="I3" s="4"/>
      <c r="J3" s="4"/>
      <c r="K3" s="4"/>
      <c r="L3" s="4"/>
      <c r="M3" s="4"/>
      <c r="N3" s="5"/>
      <c r="O3" s="4"/>
      <c r="P3" s="4" t="s">
        <v>22</v>
      </c>
      <c r="Q3" s="6" t="s">
        <v>23</v>
      </c>
      <c r="R3" s="6">
        <f t="shared" ref="R3:R56" si="1">sum(C3:O3)</f>
        <v>8</v>
      </c>
      <c r="S3" s="6">
        <f>R3</f>
        <v>8</v>
      </c>
      <c r="T3" s="4" t="s">
        <v>24</v>
      </c>
    </row>
    <row r="4">
      <c r="A4" s="2" t="s">
        <v>25</v>
      </c>
      <c r="B4" s="4">
        <v>0.0</v>
      </c>
      <c r="C4" s="4">
        <v>4.0</v>
      </c>
      <c r="D4" s="4">
        <v>2.0</v>
      </c>
      <c r="E4" s="4">
        <v>4.0</v>
      </c>
      <c r="F4" s="4"/>
      <c r="G4" s="4"/>
      <c r="H4" s="4"/>
      <c r="I4" s="4"/>
      <c r="J4" s="4"/>
      <c r="K4" s="4"/>
      <c r="L4" s="4"/>
      <c r="M4" s="4"/>
      <c r="N4" s="5"/>
      <c r="O4" s="4"/>
      <c r="P4" s="4" t="s">
        <v>22</v>
      </c>
      <c r="Q4" s="6" t="s">
        <v>23</v>
      </c>
      <c r="R4" s="6">
        <f t="shared" si="1"/>
        <v>10</v>
      </c>
      <c r="S4" s="6">
        <v>10.0</v>
      </c>
      <c r="T4" s="4" t="s">
        <v>24</v>
      </c>
    </row>
    <row r="5">
      <c r="A5" s="2" t="s">
        <v>26</v>
      </c>
      <c r="B5" s="4">
        <v>0.0</v>
      </c>
      <c r="C5" s="4">
        <v>3.0</v>
      </c>
      <c r="D5" s="4">
        <v>4.0</v>
      </c>
      <c r="E5" s="4">
        <v>2.0</v>
      </c>
      <c r="F5" s="4"/>
      <c r="G5" s="4">
        <v>1.0</v>
      </c>
      <c r="H5" s="4">
        <v>1.0</v>
      </c>
      <c r="I5" s="4"/>
      <c r="J5" s="4"/>
      <c r="K5" s="4"/>
      <c r="L5" s="4"/>
      <c r="M5" s="4"/>
      <c r="N5" s="5"/>
      <c r="O5" s="4"/>
      <c r="P5" s="4"/>
      <c r="Q5" s="6" t="s">
        <v>27</v>
      </c>
      <c r="R5" s="6">
        <f t="shared" si="1"/>
        <v>11</v>
      </c>
      <c r="S5" s="6">
        <f>R5*0.7</f>
        <v>7.7</v>
      </c>
      <c r="T5" s="4" t="s">
        <v>24</v>
      </c>
    </row>
    <row r="6">
      <c r="A6" s="2" t="s">
        <v>28</v>
      </c>
      <c r="B6" s="4">
        <v>0.0</v>
      </c>
      <c r="C6" s="4">
        <v>2.0</v>
      </c>
      <c r="D6" s="4">
        <v>2.0</v>
      </c>
      <c r="E6" s="4">
        <v>1.0</v>
      </c>
      <c r="F6" s="4"/>
      <c r="G6" s="4"/>
      <c r="H6" s="4"/>
      <c r="I6" s="4"/>
      <c r="J6" s="4"/>
      <c r="K6" s="4"/>
      <c r="L6" s="4"/>
      <c r="M6" s="4"/>
      <c r="N6" s="5"/>
      <c r="O6" s="4"/>
      <c r="P6" s="4" t="s">
        <v>29</v>
      </c>
      <c r="Q6" s="6" t="s">
        <v>23</v>
      </c>
      <c r="R6" s="6">
        <f t="shared" si="1"/>
        <v>5</v>
      </c>
      <c r="S6" s="6">
        <v>6.0</v>
      </c>
      <c r="T6" s="4" t="s">
        <v>24</v>
      </c>
    </row>
    <row r="7">
      <c r="A7" s="2" t="s">
        <v>30</v>
      </c>
      <c r="B7" s="4">
        <v>0.0</v>
      </c>
      <c r="C7" s="4">
        <v>5.0</v>
      </c>
      <c r="D7" s="4">
        <v>6.0</v>
      </c>
      <c r="E7" s="4">
        <v>2.0</v>
      </c>
      <c r="F7" s="4"/>
      <c r="G7" s="4"/>
      <c r="H7" s="4"/>
      <c r="I7" s="4"/>
      <c r="J7" s="4"/>
      <c r="K7" s="4"/>
      <c r="L7" s="4"/>
      <c r="M7" s="4"/>
      <c r="N7" s="5"/>
      <c r="O7" s="4"/>
      <c r="P7" s="4" t="s">
        <v>31</v>
      </c>
      <c r="Q7" s="6" t="s">
        <v>23</v>
      </c>
      <c r="R7" s="6">
        <f t="shared" si="1"/>
        <v>13</v>
      </c>
      <c r="S7" s="6">
        <v>10.0</v>
      </c>
      <c r="T7" s="4" t="s">
        <v>24</v>
      </c>
    </row>
    <row r="8">
      <c r="A8" s="2" t="s">
        <v>32</v>
      </c>
      <c r="B8" s="4">
        <v>0.0</v>
      </c>
      <c r="C8" s="7">
        <v>4.0</v>
      </c>
      <c r="D8" s="7">
        <v>5.0</v>
      </c>
      <c r="E8" s="4">
        <v>2.0</v>
      </c>
      <c r="F8" s="4"/>
      <c r="G8" s="4"/>
      <c r="H8" s="4"/>
      <c r="I8" s="4"/>
      <c r="J8" s="4"/>
      <c r="K8" s="4"/>
      <c r="L8" s="4"/>
      <c r="M8" s="4"/>
      <c r="N8" s="5"/>
      <c r="O8" s="4"/>
      <c r="P8" s="4" t="s">
        <v>33</v>
      </c>
      <c r="Q8" s="8" t="s">
        <v>34</v>
      </c>
      <c r="R8" s="6">
        <f t="shared" si="1"/>
        <v>11</v>
      </c>
      <c r="S8" s="6">
        <f t="shared" ref="S8:S10" si="3">R8</f>
        <v>11</v>
      </c>
      <c r="T8" s="4" t="s">
        <v>24</v>
      </c>
    </row>
    <row r="9">
      <c r="A9" s="2" t="s">
        <v>35</v>
      </c>
      <c r="B9" s="4">
        <v>0.0</v>
      </c>
      <c r="C9" s="4">
        <f t="shared" ref="C9:D9" si="2">C8+1</f>
        <v>5</v>
      </c>
      <c r="D9" s="4">
        <f t="shared" si="2"/>
        <v>6</v>
      </c>
      <c r="E9" s="4">
        <v>2.0</v>
      </c>
      <c r="F9" s="4"/>
      <c r="G9" s="4"/>
      <c r="H9" s="4"/>
      <c r="I9" s="4"/>
      <c r="J9" s="4"/>
      <c r="K9" s="4"/>
      <c r="L9" s="4"/>
      <c r="M9" s="4"/>
      <c r="N9" s="5"/>
      <c r="O9" s="4"/>
      <c r="P9" s="4" t="s">
        <v>33</v>
      </c>
      <c r="Q9" s="8" t="s">
        <v>34</v>
      </c>
      <c r="R9" s="6">
        <f t="shared" si="1"/>
        <v>13</v>
      </c>
      <c r="S9" s="6">
        <f t="shared" si="3"/>
        <v>13</v>
      </c>
      <c r="T9" s="4" t="s">
        <v>24</v>
      </c>
    </row>
    <row r="10">
      <c r="A10" s="2" t="s">
        <v>36</v>
      </c>
      <c r="B10" s="4">
        <v>0.0</v>
      </c>
      <c r="C10" s="4">
        <f t="shared" ref="C10:D10" si="4">C17+2</f>
        <v>8</v>
      </c>
      <c r="D10" s="4">
        <f t="shared" si="4"/>
        <v>9</v>
      </c>
      <c r="E10" s="4">
        <v>2.0</v>
      </c>
      <c r="F10" s="4">
        <v>5.0</v>
      </c>
      <c r="G10" s="4"/>
      <c r="H10" s="4"/>
      <c r="I10" s="4"/>
      <c r="J10" s="4"/>
      <c r="K10" s="4"/>
      <c r="L10" s="4"/>
      <c r="M10" s="4"/>
      <c r="N10" s="5"/>
      <c r="O10" s="4"/>
      <c r="P10" s="4" t="s">
        <v>33</v>
      </c>
      <c r="Q10" s="6" t="s">
        <v>34</v>
      </c>
      <c r="R10" s="6">
        <f t="shared" si="1"/>
        <v>24</v>
      </c>
      <c r="S10" s="6">
        <f t="shared" si="3"/>
        <v>24</v>
      </c>
      <c r="T10" s="4" t="s">
        <v>24</v>
      </c>
    </row>
    <row r="11">
      <c r="A11" s="2" t="s">
        <v>37</v>
      </c>
      <c r="B11" s="4">
        <v>1.0</v>
      </c>
      <c r="C11" s="4">
        <v>3.0</v>
      </c>
      <c r="D11" s="4">
        <v>4.0</v>
      </c>
      <c r="E11" s="4">
        <v>2.0</v>
      </c>
      <c r="F11" s="4"/>
      <c r="G11" s="4">
        <v>1.0</v>
      </c>
      <c r="H11" s="4"/>
      <c r="I11" s="4">
        <v>2.0</v>
      </c>
      <c r="J11" s="4"/>
      <c r="K11" s="4"/>
      <c r="L11" s="4"/>
      <c r="M11" s="4"/>
      <c r="N11" s="5"/>
      <c r="O11" s="4"/>
      <c r="P11" s="4"/>
      <c r="Q11" s="6" t="s">
        <v>23</v>
      </c>
      <c r="R11" s="6">
        <f t="shared" si="1"/>
        <v>12</v>
      </c>
      <c r="S11" s="6">
        <f t="shared" ref="S11:S12" si="6">R11*0.7</f>
        <v>8.4</v>
      </c>
      <c r="T11" s="4" t="s">
        <v>24</v>
      </c>
    </row>
    <row r="12">
      <c r="A12" s="2" t="s">
        <v>38</v>
      </c>
      <c r="B12" s="4">
        <v>1.0</v>
      </c>
      <c r="C12" s="4">
        <f t="shared" ref="C12:D12" si="5">C5</f>
        <v>3</v>
      </c>
      <c r="D12" s="4">
        <f t="shared" si="5"/>
        <v>4</v>
      </c>
      <c r="E12" s="4">
        <v>2.0</v>
      </c>
      <c r="F12" s="4"/>
      <c r="G12" s="4"/>
      <c r="H12" s="4"/>
      <c r="I12" s="4"/>
      <c r="J12" s="4">
        <v>2.0</v>
      </c>
      <c r="K12" s="4"/>
      <c r="L12" s="4"/>
      <c r="M12" s="4"/>
      <c r="N12" s="5"/>
      <c r="O12" s="4"/>
      <c r="P12" s="4"/>
      <c r="Q12" s="6" t="s">
        <v>23</v>
      </c>
      <c r="R12" s="6">
        <f t="shared" si="1"/>
        <v>11</v>
      </c>
      <c r="S12" s="6">
        <f t="shared" si="6"/>
        <v>7.7</v>
      </c>
      <c r="T12" s="4" t="s">
        <v>24</v>
      </c>
    </row>
    <row r="13">
      <c r="A13" s="2" t="s">
        <v>39</v>
      </c>
      <c r="B13" s="4">
        <v>1.0</v>
      </c>
      <c r="C13" s="4">
        <f t="shared" ref="C13:D13" si="7">C17</f>
        <v>6</v>
      </c>
      <c r="D13" s="4">
        <f t="shared" si="7"/>
        <v>7</v>
      </c>
      <c r="E13" s="4">
        <v>2.0</v>
      </c>
      <c r="F13" s="4">
        <v>5.0</v>
      </c>
      <c r="G13" s="1"/>
      <c r="I13" s="1"/>
      <c r="J13" s="1"/>
      <c r="K13" s="1"/>
      <c r="L13" s="1"/>
      <c r="M13" s="1"/>
      <c r="N13" s="5"/>
      <c r="O13" s="1"/>
      <c r="P13" s="1" t="s">
        <v>40</v>
      </c>
      <c r="Q13" s="6" t="s">
        <v>27</v>
      </c>
      <c r="R13" s="6">
        <f t="shared" si="1"/>
        <v>20</v>
      </c>
      <c r="S13" s="6">
        <v>24.0</v>
      </c>
      <c r="T13" s="4" t="s">
        <v>24</v>
      </c>
    </row>
    <row r="14">
      <c r="A14" s="2" t="s">
        <v>41</v>
      </c>
      <c r="B14" s="4">
        <v>2.0</v>
      </c>
      <c r="C14" s="4">
        <f t="shared" ref="C14:D14" si="8">C5</f>
        <v>3</v>
      </c>
      <c r="D14" s="4">
        <f t="shared" si="8"/>
        <v>4</v>
      </c>
      <c r="E14" s="4">
        <v>2.0</v>
      </c>
      <c r="F14" s="4"/>
      <c r="G14" s="4"/>
      <c r="H14" s="4">
        <v>1.0</v>
      </c>
      <c r="I14" s="4"/>
      <c r="J14" s="4"/>
      <c r="K14" s="4"/>
      <c r="L14" s="4"/>
      <c r="M14" s="4">
        <v>2.0</v>
      </c>
      <c r="N14" s="4">
        <v>3.0</v>
      </c>
      <c r="O14" s="4">
        <v>3.0</v>
      </c>
      <c r="P14" s="4"/>
      <c r="Q14" s="6" t="s">
        <v>27</v>
      </c>
      <c r="R14" s="6">
        <f t="shared" si="1"/>
        <v>18</v>
      </c>
      <c r="S14" s="6">
        <f t="shared" ref="S14:S15" si="10">R14*0.7</f>
        <v>12.6</v>
      </c>
      <c r="T14" s="4" t="s">
        <v>24</v>
      </c>
    </row>
    <row r="15">
      <c r="A15" s="2" t="s">
        <v>42</v>
      </c>
      <c r="B15" s="4">
        <v>2.0</v>
      </c>
      <c r="C15" s="4">
        <f t="shared" ref="C15:D15" si="9">C11</f>
        <v>3</v>
      </c>
      <c r="D15" s="4">
        <f t="shared" si="9"/>
        <v>4</v>
      </c>
      <c r="E15" s="4">
        <v>2.0</v>
      </c>
      <c r="F15" s="4"/>
      <c r="G15" s="4"/>
      <c r="H15" s="4"/>
      <c r="I15" s="4">
        <v>2.0</v>
      </c>
      <c r="J15" s="4"/>
      <c r="K15" s="4"/>
      <c r="L15" s="4"/>
      <c r="M15" s="4">
        <v>2.0</v>
      </c>
      <c r="N15" s="5"/>
      <c r="O15" s="4"/>
      <c r="P15" s="4"/>
      <c r="Q15" s="6" t="s">
        <v>23</v>
      </c>
      <c r="R15" s="6">
        <f t="shared" si="1"/>
        <v>13</v>
      </c>
      <c r="S15" s="6">
        <f t="shared" si="10"/>
        <v>9.1</v>
      </c>
      <c r="T15" s="4" t="s">
        <v>24</v>
      </c>
    </row>
    <row r="16">
      <c r="A16" s="2" t="s">
        <v>43</v>
      </c>
      <c r="B16" s="4">
        <v>2.0</v>
      </c>
      <c r="C16" s="4">
        <f t="shared" ref="C16:D16" si="11">C7+1</f>
        <v>6</v>
      </c>
      <c r="D16" s="4">
        <f t="shared" si="11"/>
        <v>7</v>
      </c>
      <c r="E16" s="4">
        <v>2.0</v>
      </c>
      <c r="F16" s="4">
        <v>5.0</v>
      </c>
      <c r="G16" s="4"/>
      <c r="H16" s="4"/>
      <c r="I16" s="4"/>
      <c r="J16" s="4"/>
      <c r="K16" s="4"/>
      <c r="L16" s="4"/>
      <c r="M16" s="4"/>
      <c r="N16" s="5"/>
      <c r="O16" s="4"/>
      <c r="P16" s="4" t="s">
        <v>31</v>
      </c>
      <c r="Q16" s="6" t="s">
        <v>23</v>
      </c>
      <c r="R16" s="6">
        <f t="shared" si="1"/>
        <v>20</v>
      </c>
      <c r="S16" s="6">
        <f t="shared" ref="S16:S17" si="13">R16</f>
        <v>20</v>
      </c>
      <c r="T16" s="4" t="s">
        <v>24</v>
      </c>
    </row>
    <row r="17">
      <c r="A17" s="2" t="s">
        <v>44</v>
      </c>
      <c r="B17" s="4">
        <v>2.0</v>
      </c>
      <c r="C17" s="4">
        <f t="shared" ref="C17:D17" si="12">C9+1</f>
        <v>6</v>
      </c>
      <c r="D17" s="4">
        <f t="shared" si="12"/>
        <v>7</v>
      </c>
      <c r="E17" s="4">
        <v>2.0</v>
      </c>
      <c r="F17" s="4"/>
      <c r="G17" s="4"/>
      <c r="H17" s="4"/>
      <c r="I17" s="4"/>
      <c r="J17" s="4"/>
      <c r="K17" s="4"/>
      <c r="L17" s="4"/>
      <c r="M17" s="4"/>
      <c r="N17" s="5"/>
      <c r="O17" s="4"/>
      <c r="P17" s="4" t="s">
        <v>33</v>
      </c>
      <c r="Q17" s="6" t="s">
        <v>34</v>
      </c>
      <c r="R17" s="6">
        <f t="shared" si="1"/>
        <v>15</v>
      </c>
      <c r="S17" s="6">
        <f t="shared" si="13"/>
        <v>15</v>
      </c>
      <c r="T17" s="4" t="s">
        <v>24</v>
      </c>
    </row>
    <row r="18">
      <c r="A18" s="3" t="s">
        <v>45</v>
      </c>
      <c r="B18" s="4">
        <v>2.0</v>
      </c>
      <c r="C18" s="4">
        <v>3.0</v>
      </c>
      <c r="D18" s="4">
        <v>4.0</v>
      </c>
      <c r="E18" s="4">
        <v>2.0</v>
      </c>
      <c r="F18" s="4"/>
      <c r="G18" s="4">
        <v>1.0</v>
      </c>
      <c r="H18" s="4"/>
      <c r="I18" s="4">
        <v>3.0</v>
      </c>
      <c r="J18" s="4"/>
      <c r="K18" s="4"/>
      <c r="L18" s="4"/>
      <c r="M18" s="4"/>
      <c r="N18" s="4"/>
      <c r="O18" s="4"/>
      <c r="P18" s="4"/>
      <c r="Q18" s="6" t="s">
        <v>23</v>
      </c>
      <c r="R18" s="6">
        <f t="shared" si="1"/>
        <v>13</v>
      </c>
      <c r="S18" s="6">
        <f t="shared" ref="S18:S21" si="15">R18*0.7</f>
        <v>9.1</v>
      </c>
      <c r="T18" s="4"/>
    </row>
    <row r="19">
      <c r="A19" s="2" t="s">
        <v>46</v>
      </c>
      <c r="B19" s="4">
        <v>3.0</v>
      </c>
      <c r="C19" s="4">
        <f t="shared" ref="C19:D19" si="14">C5+1</f>
        <v>4</v>
      </c>
      <c r="D19" s="4">
        <f t="shared" si="14"/>
        <v>5</v>
      </c>
      <c r="E19" s="4">
        <v>2.0</v>
      </c>
      <c r="F19" s="4"/>
      <c r="G19" s="4">
        <v>1.0</v>
      </c>
      <c r="H19" s="4">
        <v>1.0</v>
      </c>
      <c r="I19" s="4"/>
      <c r="J19" s="4"/>
      <c r="K19" s="4"/>
      <c r="L19" s="4"/>
      <c r="M19" s="4"/>
      <c r="N19" s="5"/>
      <c r="O19" s="4"/>
      <c r="P19" s="4"/>
      <c r="Q19" s="6" t="s">
        <v>27</v>
      </c>
      <c r="R19" s="6">
        <f t="shared" si="1"/>
        <v>13</v>
      </c>
      <c r="S19" s="6">
        <f t="shared" si="15"/>
        <v>9.1</v>
      </c>
      <c r="T19" s="4" t="s">
        <v>24</v>
      </c>
    </row>
    <row r="20">
      <c r="A20" s="2" t="s">
        <v>47</v>
      </c>
      <c r="B20" s="4">
        <v>3.0</v>
      </c>
      <c r="C20" s="4">
        <f t="shared" ref="C20:D20" si="16">C15+1</f>
        <v>4</v>
      </c>
      <c r="D20" s="4">
        <f t="shared" si="16"/>
        <v>5</v>
      </c>
      <c r="E20" s="4">
        <v>2.0</v>
      </c>
      <c r="F20" s="4"/>
      <c r="G20" s="4"/>
      <c r="H20" s="4"/>
      <c r="I20" s="4">
        <v>2.0</v>
      </c>
      <c r="J20" s="4"/>
      <c r="K20" s="4"/>
      <c r="L20" s="4">
        <v>2.0</v>
      </c>
      <c r="M20" s="4"/>
      <c r="N20" s="5"/>
      <c r="O20" s="4"/>
      <c r="P20" s="4"/>
      <c r="Q20" s="6" t="s">
        <v>23</v>
      </c>
      <c r="R20" s="6">
        <f t="shared" si="1"/>
        <v>15</v>
      </c>
      <c r="S20" s="6">
        <f t="shared" si="15"/>
        <v>10.5</v>
      </c>
      <c r="T20" s="4" t="s">
        <v>24</v>
      </c>
    </row>
    <row r="21">
      <c r="A21" s="2" t="s">
        <v>48</v>
      </c>
      <c r="B21" s="1">
        <v>3.0</v>
      </c>
      <c r="C21" s="9">
        <f t="shared" ref="C21:D21" si="17">C12+1</f>
        <v>4</v>
      </c>
      <c r="D21" s="9">
        <f t="shared" si="17"/>
        <v>5</v>
      </c>
      <c r="E21" s="1">
        <v>2.0</v>
      </c>
      <c r="F21" s="4"/>
      <c r="G21" s="4"/>
      <c r="H21" s="4"/>
      <c r="I21" s="4"/>
      <c r="J21" s="4">
        <v>2.0</v>
      </c>
      <c r="K21" s="4"/>
      <c r="L21" s="4">
        <v>2.0</v>
      </c>
      <c r="M21" s="4"/>
      <c r="N21" s="5"/>
      <c r="O21" s="4"/>
      <c r="P21" s="4"/>
      <c r="Q21" s="6" t="s">
        <v>23</v>
      </c>
      <c r="R21" s="6">
        <f t="shared" si="1"/>
        <v>15</v>
      </c>
      <c r="S21" s="6">
        <f t="shared" si="15"/>
        <v>10.5</v>
      </c>
      <c r="T21" s="4" t="s">
        <v>24</v>
      </c>
    </row>
    <row r="22">
      <c r="A22" s="2" t="s">
        <v>49</v>
      </c>
      <c r="B22" s="4">
        <v>3.0</v>
      </c>
      <c r="C22" s="4">
        <f t="shared" ref="C22:D22" si="18">C10+2</f>
        <v>10</v>
      </c>
      <c r="D22" s="4">
        <f t="shared" si="18"/>
        <v>11</v>
      </c>
      <c r="E22" s="4">
        <v>2.0</v>
      </c>
      <c r="F22" s="4">
        <v>5.0</v>
      </c>
      <c r="G22" s="4"/>
      <c r="H22" s="4"/>
      <c r="I22" s="4"/>
      <c r="J22" s="4"/>
      <c r="K22" s="4"/>
      <c r="L22" s="4"/>
      <c r="M22" s="4"/>
      <c r="N22" s="5"/>
      <c r="O22" s="4"/>
      <c r="P22" s="4" t="s">
        <v>33</v>
      </c>
      <c r="Q22" s="6" t="s">
        <v>34</v>
      </c>
      <c r="R22" s="6">
        <f t="shared" si="1"/>
        <v>28</v>
      </c>
      <c r="S22" s="6">
        <f>R22</f>
        <v>28</v>
      </c>
      <c r="T22" s="4" t="s">
        <v>24</v>
      </c>
      <c r="U22" s="10"/>
    </row>
    <row r="23">
      <c r="A23" s="2" t="s">
        <v>50</v>
      </c>
      <c r="B23" s="4">
        <v>4.0</v>
      </c>
      <c r="C23" s="4">
        <f t="shared" ref="C23:D23" si="19">C19+2</f>
        <v>6</v>
      </c>
      <c r="D23" s="4">
        <f t="shared" si="19"/>
        <v>7</v>
      </c>
      <c r="E23" s="4">
        <v>2.0</v>
      </c>
      <c r="F23" s="4">
        <v>5.0</v>
      </c>
      <c r="G23" s="4"/>
      <c r="H23" s="4">
        <v>1.0</v>
      </c>
      <c r="I23" s="4"/>
      <c r="J23" s="4"/>
      <c r="K23" s="4"/>
      <c r="L23" s="4"/>
      <c r="M23" s="4"/>
      <c r="N23" s="4">
        <v>3.0</v>
      </c>
      <c r="O23" s="4">
        <v>3.0</v>
      </c>
      <c r="P23" s="4"/>
      <c r="Q23" s="6" t="s">
        <v>27</v>
      </c>
      <c r="R23" s="6">
        <f t="shared" si="1"/>
        <v>27</v>
      </c>
      <c r="S23" s="6">
        <f t="shared" ref="S23:S24" si="21">R23*0.6</f>
        <v>16.2</v>
      </c>
      <c r="T23" s="4" t="s">
        <v>24</v>
      </c>
    </row>
    <row r="24">
      <c r="A24" s="2" t="s">
        <v>51</v>
      </c>
      <c r="B24" s="4">
        <v>4.0</v>
      </c>
      <c r="C24" s="4">
        <f t="shared" ref="C24:D24" si="20">C19+2</f>
        <v>6</v>
      </c>
      <c r="D24" s="4">
        <f t="shared" si="20"/>
        <v>7</v>
      </c>
      <c r="E24" s="4">
        <v>2.0</v>
      </c>
      <c r="F24" s="4"/>
      <c r="G24" s="4"/>
      <c r="H24" s="4">
        <v>1.0</v>
      </c>
      <c r="I24" s="4"/>
      <c r="J24" s="4"/>
      <c r="K24" s="4"/>
      <c r="L24" s="4">
        <v>2.0</v>
      </c>
      <c r="M24" s="4"/>
      <c r="N24" s="4">
        <v>3.0</v>
      </c>
      <c r="O24" s="4">
        <v>3.0</v>
      </c>
      <c r="P24" s="4"/>
      <c r="Q24" s="6" t="s">
        <v>27</v>
      </c>
      <c r="R24" s="6">
        <f t="shared" si="1"/>
        <v>24</v>
      </c>
      <c r="S24" s="6">
        <f t="shared" si="21"/>
        <v>14.4</v>
      </c>
      <c r="T24" s="4" t="s">
        <v>24</v>
      </c>
    </row>
    <row r="25">
      <c r="A25" s="2" t="s">
        <v>52</v>
      </c>
      <c r="B25" s="4">
        <v>4.0</v>
      </c>
      <c r="C25" s="4">
        <f t="shared" ref="C25:D25" si="22">C20+1</f>
        <v>5</v>
      </c>
      <c r="D25" s="4">
        <f t="shared" si="22"/>
        <v>6</v>
      </c>
      <c r="E25" s="4">
        <v>2.0</v>
      </c>
      <c r="F25" s="4"/>
      <c r="G25" s="4"/>
      <c r="H25" s="4"/>
      <c r="I25" s="4">
        <v>2.0</v>
      </c>
      <c r="J25" s="4"/>
      <c r="K25" s="4"/>
      <c r="L25" s="4">
        <v>2.0</v>
      </c>
      <c r="M25" s="4"/>
      <c r="N25" s="5"/>
      <c r="O25" s="4"/>
      <c r="P25" s="4"/>
      <c r="Q25" s="6" t="s">
        <v>23</v>
      </c>
      <c r="R25" s="6">
        <f t="shared" si="1"/>
        <v>17</v>
      </c>
      <c r="S25" s="6">
        <f t="shared" ref="S25:S28" si="24">R25*0.5</f>
        <v>8.5</v>
      </c>
      <c r="T25" s="4" t="s">
        <v>24</v>
      </c>
    </row>
    <row r="26">
      <c r="A26" s="2" t="s">
        <v>53</v>
      </c>
      <c r="B26" s="4">
        <v>4.0</v>
      </c>
      <c r="C26" s="4">
        <f t="shared" ref="C26:D26" si="23">C21+1</f>
        <v>5</v>
      </c>
      <c r="D26" s="4">
        <f t="shared" si="23"/>
        <v>6</v>
      </c>
      <c r="E26" s="4">
        <v>2.0</v>
      </c>
      <c r="F26" s="4"/>
      <c r="G26" s="4"/>
      <c r="H26" s="4"/>
      <c r="I26" s="4"/>
      <c r="J26" s="4">
        <v>2.0</v>
      </c>
      <c r="K26" s="4"/>
      <c r="L26" s="4"/>
      <c r="M26" s="4"/>
      <c r="N26" s="5"/>
      <c r="O26" s="4"/>
      <c r="P26" s="4"/>
      <c r="Q26" s="6" t="s">
        <v>23</v>
      </c>
      <c r="R26" s="6">
        <f t="shared" si="1"/>
        <v>15</v>
      </c>
      <c r="S26" s="6">
        <f t="shared" si="24"/>
        <v>7.5</v>
      </c>
      <c r="T26" s="4" t="s">
        <v>24</v>
      </c>
    </row>
    <row r="27">
      <c r="A27" s="2" t="s">
        <v>54</v>
      </c>
      <c r="B27" s="4">
        <v>4.0</v>
      </c>
      <c r="C27" s="4">
        <f t="shared" ref="C27:D27" si="25">C26+1</f>
        <v>6</v>
      </c>
      <c r="D27" s="4">
        <f t="shared" si="25"/>
        <v>7</v>
      </c>
      <c r="E27" s="4">
        <v>2.0</v>
      </c>
      <c r="F27" s="4"/>
      <c r="G27" s="4"/>
      <c r="H27" s="4"/>
      <c r="I27" s="4"/>
      <c r="J27" s="4">
        <v>2.0</v>
      </c>
      <c r="K27" s="4"/>
      <c r="L27" s="4"/>
      <c r="M27" s="4">
        <v>2.0</v>
      </c>
      <c r="N27" s="4"/>
      <c r="O27" s="4"/>
      <c r="P27" s="4"/>
      <c r="Q27" s="6" t="s">
        <v>23</v>
      </c>
      <c r="R27" s="6">
        <f t="shared" si="1"/>
        <v>19</v>
      </c>
      <c r="S27" s="6">
        <f t="shared" si="24"/>
        <v>9.5</v>
      </c>
      <c r="T27" s="4" t="s">
        <v>24</v>
      </c>
    </row>
    <row r="28">
      <c r="A28" s="11" t="s">
        <v>55</v>
      </c>
      <c r="B28" s="4">
        <v>4.0</v>
      </c>
      <c r="C28" s="4">
        <f t="shared" ref="C28:D28" si="26">C19</f>
        <v>4</v>
      </c>
      <c r="D28" s="4">
        <f t="shared" si="26"/>
        <v>5</v>
      </c>
      <c r="E28" s="4">
        <v>2.0</v>
      </c>
      <c r="F28" s="5"/>
      <c r="G28" s="4"/>
      <c r="H28" s="4"/>
      <c r="I28" s="4">
        <v>2.0</v>
      </c>
      <c r="J28" s="4"/>
      <c r="K28" s="4"/>
      <c r="L28" s="4">
        <v>2.0</v>
      </c>
      <c r="M28" s="4"/>
      <c r="N28" s="4">
        <v>3.0</v>
      </c>
      <c r="O28" s="4">
        <v>3.0</v>
      </c>
      <c r="P28" s="4"/>
      <c r="Q28" s="12" t="s">
        <v>23</v>
      </c>
      <c r="R28" s="6">
        <f t="shared" si="1"/>
        <v>21</v>
      </c>
      <c r="S28" s="6">
        <f t="shared" si="24"/>
        <v>10.5</v>
      </c>
      <c r="T28" s="4"/>
    </row>
    <row r="29">
      <c r="A29" s="2" t="s">
        <v>56</v>
      </c>
      <c r="B29" s="4">
        <v>4.0</v>
      </c>
      <c r="C29" s="4">
        <f t="shared" ref="C29:D29" si="27">C20+2</f>
        <v>6</v>
      </c>
      <c r="D29" s="4">
        <f t="shared" si="27"/>
        <v>7</v>
      </c>
      <c r="E29" s="4">
        <v>2.0</v>
      </c>
      <c r="F29" s="13"/>
      <c r="G29" s="4"/>
      <c r="H29" s="4"/>
      <c r="I29" s="4"/>
      <c r="J29" s="4"/>
      <c r="K29" s="4"/>
      <c r="L29" s="4">
        <v>2.0</v>
      </c>
      <c r="M29" s="4"/>
      <c r="N29" s="5"/>
      <c r="O29" s="4"/>
      <c r="P29" s="4"/>
      <c r="Q29" s="4" t="s">
        <v>23</v>
      </c>
      <c r="R29" s="6">
        <f t="shared" si="1"/>
        <v>17</v>
      </c>
      <c r="S29" s="6">
        <f t="shared" ref="S29:S30" si="29">R29*0.6</f>
        <v>10.2</v>
      </c>
      <c r="T29" s="5"/>
    </row>
    <row r="30">
      <c r="A30" s="2" t="s">
        <v>57</v>
      </c>
      <c r="B30" s="4">
        <v>5.0</v>
      </c>
      <c r="C30" s="4">
        <f t="shared" ref="C30:E30" si="28">C25</f>
        <v>5</v>
      </c>
      <c r="D30" s="4">
        <f t="shared" si="28"/>
        <v>6</v>
      </c>
      <c r="E30" s="4">
        <f t="shared" si="28"/>
        <v>2</v>
      </c>
      <c r="F30" s="4"/>
      <c r="G30" s="4"/>
      <c r="H30" s="4"/>
      <c r="I30" s="4">
        <v>2.0</v>
      </c>
      <c r="J30" s="4"/>
      <c r="K30" s="4"/>
      <c r="L30" s="4"/>
      <c r="M30" s="4">
        <v>2.0</v>
      </c>
      <c r="N30" s="5"/>
      <c r="O30" s="4"/>
      <c r="P30" s="4"/>
      <c r="Q30" s="6" t="s">
        <v>23</v>
      </c>
      <c r="R30" s="6">
        <f t="shared" si="1"/>
        <v>17</v>
      </c>
      <c r="S30" s="6">
        <f t="shared" si="29"/>
        <v>10.2</v>
      </c>
      <c r="T30" s="4"/>
    </row>
    <row r="31">
      <c r="A31" s="2" t="s">
        <v>58</v>
      </c>
      <c r="B31" s="4">
        <v>5.0</v>
      </c>
      <c r="C31" s="4">
        <f t="shared" ref="C31:D31" si="30">C19+1</f>
        <v>5</v>
      </c>
      <c r="D31" s="4">
        <f t="shared" si="30"/>
        <v>6</v>
      </c>
      <c r="E31" s="4">
        <v>2.0</v>
      </c>
      <c r="F31" s="4"/>
      <c r="G31" s="4">
        <v>1.0</v>
      </c>
      <c r="H31" s="4">
        <v>1.0</v>
      </c>
      <c r="I31" s="4"/>
      <c r="J31" s="4"/>
      <c r="K31" s="4"/>
      <c r="L31" s="4"/>
      <c r="M31" s="4"/>
      <c r="N31" s="5"/>
      <c r="O31" s="4"/>
      <c r="P31" s="4"/>
      <c r="Q31" s="6" t="s">
        <v>27</v>
      </c>
      <c r="R31" s="6">
        <f t="shared" si="1"/>
        <v>15</v>
      </c>
      <c r="S31" s="6">
        <f t="shared" ref="S31:S53" si="32">R31*0.5</f>
        <v>7.5</v>
      </c>
      <c r="T31" s="4" t="s">
        <v>24</v>
      </c>
    </row>
    <row r="32">
      <c r="A32" s="2" t="s">
        <v>59</v>
      </c>
      <c r="B32" s="4">
        <v>5.0</v>
      </c>
      <c r="C32" s="4">
        <f t="shared" ref="C32:D32" si="31">C25</f>
        <v>5</v>
      </c>
      <c r="D32" s="4">
        <f t="shared" si="31"/>
        <v>6</v>
      </c>
      <c r="E32" s="4">
        <v>2.0</v>
      </c>
      <c r="F32" s="4"/>
      <c r="G32" s="4"/>
      <c r="H32" s="4">
        <v>1.0</v>
      </c>
      <c r="I32" s="4"/>
      <c r="J32" s="4"/>
      <c r="K32" s="4"/>
      <c r="L32" s="4">
        <v>2.0</v>
      </c>
      <c r="M32" s="4"/>
      <c r="N32" s="5"/>
      <c r="O32" s="4"/>
      <c r="P32" s="4"/>
      <c r="Q32" s="6" t="s">
        <v>27</v>
      </c>
      <c r="R32" s="6">
        <f t="shared" si="1"/>
        <v>16</v>
      </c>
      <c r="S32" s="6">
        <f t="shared" si="32"/>
        <v>8</v>
      </c>
      <c r="T32" s="4" t="s">
        <v>24</v>
      </c>
    </row>
    <row r="33">
      <c r="A33" s="2" t="s">
        <v>60</v>
      </c>
      <c r="B33" s="4">
        <v>5.0</v>
      </c>
      <c r="C33" s="4">
        <f t="shared" ref="C33:D33" si="33">C24+1</f>
        <v>7</v>
      </c>
      <c r="D33" s="4">
        <f t="shared" si="33"/>
        <v>8</v>
      </c>
      <c r="E33" s="4">
        <v>3.0</v>
      </c>
      <c r="F33" s="13"/>
      <c r="G33" s="4"/>
      <c r="H33" s="4"/>
      <c r="I33" s="4"/>
      <c r="J33" s="4"/>
      <c r="K33" s="4"/>
      <c r="L33" s="4">
        <v>2.0</v>
      </c>
      <c r="M33" s="4"/>
      <c r="N33" s="4">
        <v>3.0</v>
      </c>
      <c r="O33" s="4">
        <v>3.0</v>
      </c>
      <c r="P33" s="4"/>
      <c r="Q33" s="6" t="s">
        <v>34</v>
      </c>
      <c r="R33" s="6">
        <f t="shared" si="1"/>
        <v>26</v>
      </c>
      <c r="S33" s="6">
        <f t="shared" si="32"/>
        <v>13</v>
      </c>
      <c r="T33" s="4" t="s">
        <v>24</v>
      </c>
    </row>
    <row r="34">
      <c r="A34" s="2" t="s">
        <v>61</v>
      </c>
      <c r="B34" s="4">
        <v>5.0</v>
      </c>
      <c r="C34" s="4">
        <f t="shared" ref="C34:D34" si="34">C27+1</f>
        <v>7</v>
      </c>
      <c r="D34" s="4">
        <f t="shared" si="34"/>
        <v>8</v>
      </c>
      <c r="E34" s="4">
        <v>2.0</v>
      </c>
      <c r="F34" s="4"/>
      <c r="G34" s="4"/>
      <c r="H34" s="4"/>
      <c r="I34" s="4"/>
      <c r="J34" s="4">
        <v>2.0</v>
      </c>
      <c r="K34" s="4"/>
      <c r="L34" s="4">
        <v>2.0</v>
      </c>
      <c r="M34" s="4"/>
      <c r="N34" s="5"/>
      <c r="O34" s="4"/>
      <c r="P34" s="4"/>
      <c r="Q34" s="6" t="s">
        <v>23</v>
      </c>
      <c r="R34" s="6">
        <f t="shared" si="1"/>
        <v>21</v>
      </c>
      <c r="S34" s="6">
        <f t="shared" si="32"/>
        <v>10.5</v>
      </c>
      <c r="T34" s="4" t="s">
        <v>24</v>
      </c>
    </row>
    <row r="35">
      <c r="A35" s="2" t="s">
        <v>62</v>
      </c>
      <c r="B35" s="4">
        <v>5.0</v>
      </c>
      <c r="C35" s="4">
        <f t="shared" ref="C35:D35" si="35">C23</f>
        <v>6</v>
      </c>
      <c r="D35" s="4">
        <f t="shared" si="35"/>
        <v>7</v>
      </c>
      <c r="E35" s="4">
        <v>2.0</v>
      </c>
      <c r="F35" s="5"/>
      <c r="G35" s="4"/>
      <c r="H35" s="4"/>
      <c r="I35" s="4"/>
      <c r="J35" s="4"/>
      <c r="K35" s="4"/>
      <c r="L35" s="4"/>
      <c r="M35" s="4"/>
      <c r="N35" s="4">
        <v>3.0</v>
      </c>
      <c r="O35" s="4">
        <v>3.0</v>
      </c>
      <c r="P35" s="4"/>
      <c r="Q35" s="4" t="s">
        <v>34</v>
      </c>
      <c r="R35" s="6">
        <f t="shared" si="1"/>
        <v>21</v>
      </c>
      <c r="S35" s="6">
        <f t="shared" si="32"/>
        <v>10.5</v>
      </c>
      <c r="T35" s="4"/>
    </row>
    <row r="36">
      <c r="A36" s="2" t="s">
        <v>63</v>
      </c>
      <c r="B36" s="4">
        <v>5.0</v>
      </c>
      <c r="C36" s="4">
        <f t="shared" ref="C36:D36" si="36">C27</f>
        <v>6</v>
      </c>
      <c r="D36" s="4">
        <f t="shared" si="36"/>
        <v>7</v>
      </c>
      <c r="E36" s="4">
        <v>2.0</v>
      </c>
      <c r="F36" s="13"/>
      <c r="G36" s="4"/>
      <c r="H36" s="4"/>
      <c r="I36" s="4"/>
      <c r="J36" s="4">
        <v>2.0</v>
      </c>
      <c r="K36" s="4"/>
      <c r="L36" s="4"/>
      <c r="M36" s="4"/>
      <c r="N36" s="4">
        <v>3.0</v>
      </c>
      <c r="O36" s="4">
        <v>3.0</v>
      </c>
      <c r="P36" s="4"/>
      <c r="Q36" s="4" t="s">
        <v>23</v>
      </c>
      <c r="R36" s="6">
        <f t="shared" si="1"/>
        <v>23</v>
      </c>
      <c r="S36" s="6">
        <f t="shared" si="32"/>
        <v>11.5</v>
      </c>
      <c r="T36" s="4"/>
    </row>
    <row r="37">
      <c r="A37" s="2" t="s">
        <v>64</v>
      </c>
      <c r="B37" s="4">
        <v>5.0</v>
      </c>
      <c r="C37" s="4">
        <f t="shared" ref="C37:D37" si="37">C25+1</f>
        <v>6</v>
      </c>
      <c r="D37" s="4">
        <f t="shared" si="37"/>
        <v>7</v>
      </c>
      <c r="E37" s="4">
        <v>2.0</v>
      </c>
      <c r="F37" s="13"/>
      <c r="G37" s="4"/>
      <c r="H37" s="4"/>
      <c r="I37" s="4">
        <v>2.0</v>
      </c>
      <c r="J37" s="4"/>
      <c r="K37" s="4"/>
      <c r="L37" s="4">
        <v>2.0</v>
      </c>
      <c r="M37" s="4"/>
      <c r="N37" s="13"/>
      <c r="O37" s="4"/>
      <c r="P37" s="4"/>
      <c r="Q37" s="4" t="s">
        <v>23</v>
      </c>
      <c r="R37" s="6">
        <f t="shared" si="1"/>
        <v>19</v>
      </c>
      <c r="S37" s="6">
        <f t="shared" si="32"/>
        <v>9.5</v>
      </c>
      <c r="T37" s="13"/>
    </row>
    <row r="38">
      <c r="A38" s="2" t="s">
        <v>65</v>
      </c>
      <c r="B38" s="4">
        <v>6.0</v>
      </c>
      <c r="C38" s="4">
        <f t="shared" ref="C38:D38" si="38">C31+2</f>
        <v>7</v>
      </c>
      <c r="D38" s="4">
        <f t="shared" si="38"/>
        <v>8</v>
      </c>
      <c r="E38" s="4">
        <v>2.0</v>
      </c>
      <c r="F38" s="4"/>
      <c r="G38" s="4">
        <v>1.0</v>
      </c>
      <c r="H38" s="4">
        <v>1.0</v>
      </c>
      <c r="I38" s="4"/>
      <c r="J38" s="4"/>
      <c r="K38" s="4"/>
      <c r="L38" s="4"/>
      <c r="M38" s="4"/>
      <c r="N38" s="5"/>
      <c r="O38" s="4"/>
      <c r="P38" s="4"/>
      <c r="Q38" s="6" t="s">
        <v>27</v>
      </c>
      <c r="R38" s="6">
        <f t="shared" si="1"/>
        <v>19</v>
      </c>
      <c r="S38" s="6">
        <f t="shared" si="32"/>
        <v>9.5</v>
      </c>
      <c r="T38" s="4" t="s">
        <v>24</v>
      </c>
    </row>
    <row r="39">
      <c r="A39" s="2" t="s">
        <v>66</v>
      </c>
      <c r="B39" s="4">
        <v>6.0</v>
      </c>
      <c r="C39" s="4">
        <f t="shared" ref="C39:D39" si="39">C37+1</f>
        <v>7</v>
      </c>
      <c r="D39" s="4">
        <f t="shared" si="39"/>
        <v>8</v>
      </c>
      <c r="E39" s="4">
        <v>2.0</v>
      </c>
      <c r="F39" s="4"/>
      <c r="G39" s="4"/>
      <c r="H39" s="4"/>
      <c r="I39" s="4">
        <v>3.0</v>
      </c>
      <c r="J39" s="4"/>
      <c r="K39" s="4"/>
      <c r="L39" s="4">
        <v>2.0</v>
      </c>
      <c r="M39" s="4"/>
      <c r="N39" s="5"/>
      <c r="O39" s="4"/>
      <c r="P39" s="4"/>
      <c r="Q39" s="6" t="s">
        <v>23</v>
      </c>
      <c r="R39" s="6">
        <f t="shared" si="1"/>
        <v>22</v>
      </c>
      <c r="S39" s="6">
        <f t="shared" si="32"/>
        <v>11</v>
      </c>
      <c r="T39" s="4" t="s">
        <v>24</v>
      </c>
    </row>
    <row r="40">
      <c r="A40" s="11" t="s">
        <v>67</v>
      </c>
      <c r="B40" s="4">
        <v>6.0</v>
      </c>
      <c r="C40" s="4">
        <f t="shared" ref="C40:D40" si="40">C31+1</f>
        <v>6</v>
      </c>
      <c r="D40" s="4">
        <f t="shared" si="40"/>
        <v>7</v>
      </c>
      <c r="E40" s="4">
        <v>3.0</v>
      </c>
      <c r="F40" s="5"/>
      <c r="G40" s="4">
        <v>1.0</v>
      </c>
      <c r="H40" s="4">
        <v>1.0</v>
      </c>
      <c r="I40" s="4"/>
      <c r="J40" s="4"/>
      <c r="K40" s="4"/>
      <c r="L40" s="4"/>
      <c r="M40" s="4"/>
      <c r="N40" s="5"/>
      <c r="O40" s="4"/>
      <c r="P40" s="4"/>
      <c r="Q40" s="4" t="s">
        <v>27</v>
      </c>
      <c r="R40" s="6">
        <f t="shared" si="1"/>
        <v>18</v>
      </c>
      <c r="S40" s="6">
        <f t="shared" si="32"/>
        <v>9</v>
      </c>
      <c r="T40" s="5"/>
    </row>
    <row r="41">
      <c r="A41" s="2" t="s">
        <v>68</v>
      </c>
      <c r="B41" s="4">
        <v>6.0</v>
      </c>
      <c r="C41" s="4">
        <f t="shared" ref="C41:D41" si="41">C38</f>
        <v>7</v>
      </c>
      <c r="D41" s="4">
        <f t="shared" si="41"/>
        <v>8</v>
      </c>
      <c r="E41" s="4">
        <v>2.0</v>
      </c>
      <c r="G41" s="4"/>
      <c r="H41" s="4">
        <v>1.0</v>
      </c>
      <c r="I41" s="4"/>
      <c r="J41" s="4"/>
      <c r="K41" s="4"/>
      <c r="L41" s="4"/>
      <c r="M41" s="4"/>
      <c r="N41" s="4">
        <v>3.0</v>
      </c>
      <c r="O41" s="4">
        <v>3.0</v>
      </c>
      <c r="P41" s="4"/>
      <c r="Q41" s="4" t="s">
        <v>27</v>
      </c>
      <c r="R41" s="6">
        <f t="shared" si="1"/>
        <v>24</v>
      </c>
      <c r="S41" s="6">
        <f t="shared" si="32"/>
        <v>12</v>
      </c>
      <c r="T41" s="4"/>
    </row>
    <row r="42">
      <c r="A42" s="2" t="s">
        <v>69</v>
      </c>
      <c r="B42" s="4">
        <v>6.0</v>
      </c>
      <c r="C42" s="4">
        <f t="shared" ref="C42:D42" si="42">C35</f>
        <v>6</v>
      </c>
      <c r="D42" s="4">
        <f t="shared" si="42"/>
        <v>7</v>
      </c>
      <c r="E42" s="4">
        <v>2.0</v>
      </c>
      <c r="F42" s="13"/>
      <c r="G42" s="4"/>
      <c r="H42" s="4">
        <v>1.0</v>
      </c>
      <c r="I42" s="4"/>
      <c r="J42" s="4"/>
      <c r="K42" s="4"/>
      <c r="L42" s="4"/>
      <c r="M42" s="4"/>
      <c r="N42" s="4">
        <v>3.0</v>
      </c>
      <c r="O42" s="4">
        <v>3.0</v>
      </c>
      <c r="P42" s="4"/>
      <c r="Q42" s="4" t="s">
        <v>27</v>
      </c>
      <c r="R42" s="6">
        <f t="shared" si="1"/>
        <v>22</v>
      </c>
      <c r="S42" s="6">
        <f t="shared" si="32"/>
        <v>11</v>
      </c>
      <c r="T42" s="4"/>
    </row>
    <row r="43">
      <c r="A43" s="2" t="s">
        <v>70</v>
      </c>
      <c r="B43" s="4">
        <v>6.0</v>
      </c>
      <c r="C43" s="4">
        <f t="shared" ref="C43:D43" si="43">C32+1</f>
        <v>6</v>
      </c>
      <c r="D43" s="4">
        <f t="shared" si="43"/>
        <v>7</v>
      </c>
      <c r="E43" s="4">
        <v>3.0</v>
      </c>
      <c r="F43" s="13"/>
      <c r="G43" s="4"/>
      <c r="H43" s="4"/>
      <c r="I43" s="4"/>
      <c r="J43" s="4"/>
      <c r="K43" s="4">
        <v>1.0</v>
      </c>
      <c r="L43" s="4">
        <v>2.0</v>
      </c>
      <c r="M43" s="4"/>
      <c r="N43" s="4"/>
      <c r="O43" s="4"/>
      <c r="P43" s="4"/>
      <c r="Q43" s="4" t="s">
        <v>34</v>
      </c>
      <c r="R43" s="6">
        <f t="shared" si="1"/>
        <v>19</v>
      </c>
      <c r="S43" s="6">
        <f t="shared" si="32"/>
        <v>9.5</v>
      </c>
      <c r="T43" s="4"/>
    </row>
    <row r="44">
      <c r="A44" s="2" t="s">
        <v>71</v>
      </c>
      <c r="B44" s="4">
        <v>6.0</v>
      </c>
      <c r="C44" s="4">
        <f t="shared" ref="C44:D44" si="44">C32+1</f>
        <v>6</v>
      </c>
      <c r="D44" s="4">
        <f t="shared" si="44"/>
        <v>7</v>
      </c>
      <c r="E44" s="4">
        <v>2.0</v>
      </c>
      <c r="F44" s="13"/>
      <c r="G44" s="4"/>
      <c r="H44" s="4"/>
      <c r="I44" s="4"/>
      <c r="J44" s="4"/>
      <c r="K44" s="4">
        <v>1.0</v>
      </c>
      <c r="L44" s="4"/>
      <c r="M44" s="4"/>
      <c r="N44" s="4">
        <v>3.0</v>
      </c>
      <c r="O44" s="4">
        <v>3.0</v>
      </c>
      <c r="P44" s="4"/>
      <c r="Q44" s="4" t="s">
        <v>34</v>
      </c>
      <c r="R44" s="6">
        <f t="shared" si="1"/>
        <v>22</v>
      </c>
      <c r="S44" s="6">
        <f t="shared" si="32"/>
        <v>11</v>
      </c>
      <c r="T44" s="4"/>
    </row>
    <row r="45">
      <c r="A45" s="2" t="s">
        <v>72</v>
      </c>
      <c r="B45" s="4">
        <v>7.0</v>
      </c>
      <c r="C45" s="4">
        <f t="shared" ref="C45:D45" si="45">C32+1</f>
        <v>6</v>
      </c>
      <c r="D45" s="4">
        <f t="shared" si="45"/>
        <v>7</v>
      </c>
      <c r="E45" s="4">
        <v>2.0</v>
      </c>
      <c r="F45" s="4"/>
      <c r="G45" s="4"/>
      <c r="H45" s="4">
        <v>1.0</v>
      </c>
      <c r="I45" s="4"/>
      <c r="J45" s="4"/>
      <c r="K45" s="4"/>
      <c r="L45" s="4">
        <v>2.0</v>
      </c>
      <c r="M45" s="4"/>
      <c r="N45" s="5"/>
      <c r="O45" s="4"/>
      <c r="P45" s="4"/>
      <c r="Q45" s="6" t="s">
        <v>27</v>
      </c>
      <c r="R45" s="6">
        <f t="shared" si="1"/>
        <v>18</v>
      </c>
      <c r="S45" s="6">
        <f t="shared" si="32"/>
        <v>9</v>
      </c>
      <c r="T45" s="4" t="s">
        <v>24</v>
      </c>
    </row>
    <row r="46">
      <c r="A46" s="2" t="s">
        <v>73</v>
      </c>
      <c r="B46" s="4">
        <v>7.0</v>
      </c>
      <c r="C46" s="4">
        <f t="shared" ref="C46:D46" si="46">C38</f>
        <v>7</v>
      </c>
      <c r="D46" s="4">
        <f t="shared" si="46"/>
        <v>8</v>
      </c>
      <c r="E46" s="4">
        <v>2.0</v>
      </c>
      <c r="F46" s="4"/>
      <c r="G46" s="4"/>
      <c r="H46" s="4">
        <v>1.0</v>
      </c>
      <c r="I46" s="4"/>
      <c r="J46" s="4"/>
      <c r="K46" s="4"/>
      <c r="L46" s="4"/>
      <c r="M46" s="4">
        <v>2.0</v>
      </c>
      <c r="N46" s="4">
        <v>3.0</v>
      </c>
      <c r="O46" s="4"/>
      <c r="P46" s="4"/>
      <c r="Q46" s="6" t="s">
        <v>27</v>
      </c>
      <c r="R46" s="6">
        <f t="shared" si="1"/>
        <v>23</v>
      </c>
      <c r="S46" s="6">
        <f t="shared" si="32"/>
        <v>11.5</v>
      </c>
      <c r="T46" s="4" t="s">
        <v>24</v>
      </c>
    </row>
    <row r="47">
      <c r="A47" s="2" t="s">
        <v>74</v>
      </c>
      <c r="B47" s="4">
        <v>7.0</v>
      </c>
      <c r="C47" s="4">
        <f t="shared" ref="C47:D47" si="47">C42+2</f>
        <v>8</v>
      </c>
      <c r="D47" s="4">
        <f t="shared" si="47"/>
        <v>9</v>
      </c>
      <c r="E47" s="4">
        <v>2.0</v>
      </c>
      <c r="F47" s="4"/>
      <c r="G47" s="4"/>
      <c r="H47" s="4"/>
      <c r="I47" s="4"/>
      <c r="J47" s="4"/>
      <c r="K47" s="4">
        <v>1.0</v>
      </c>
      <c r="L47" s="4"/>
      <c r="M47" s="4">
        <v>2.0</v>
      </c>
      <c r="N47" s="4">
        <v>3.0</v>
      </c>
      <c r="O47" s="4">
        <v>6.0</v>
      </c>
      <c r="P47" s="4"/>
      <c r="Q47" s="6" t="s">
        <v>34</v>
      </c>
      <c r="R47" s="6">
        <f t="shared" si="1"/>
        <v>31</v>
      </c>
      <c r="S47" s="6">
        <f t="shared" si="32"/>
        <v>15.5</v>
      </c>
      <c r="T47" s="4" t="s">
        <v>24</v>
      </c>
    </row>
    <row r="48">
      <c r="A48" s="2" t="s">
        <v>75</v>
      </c>
      <c r="B48" s="4">
        <v>7.0</v>
      </c>
      <c r="C48" s="4">
        <f t="shared" ref="C48:D48" si="48">C42+1</f>
        <v>7</v>
      </c>
      <c r="D48" s="4">
        <f t="shared" si="48"/>
        <v>8</v>
      </c>
      <c r="E48" s="4">
        <v>3.0</v>
      </c>
      <c r="F48" s="13"/>
      <c r="G48" s="4"/>
      <c r="H48" s="4"/>
      <c r="I48" s="4"/>
      <c r="J48" s="4"/>
      <c r="K48" s="4"/>
      <c r="L48" s="4"/>
      <c r="M48" s="4"/>
      <c r="N48" s="4">
        <v>3.0</v>
      </c>
      <c r="O48" s="4">
        <v>6.0</v>
      </c>
      <c r="P48" s="4"/>
      <c r="Q48" s="4" t="s">
        <v>34</v>
      </c>
      <c r="R48" s="6">
        <f t="shared" si="1"/>
        <v>27</v>
      </c>
      <c r="S48" s="6">
        <f t="shared" si="32"/>
        <v>13.5</v>
      </c>
      <c r="T48" s="4"/>
    </row>
    <row r="49">
      <c r="A49" s="3" t="s">
        <v>76</v>
      </c>
      <c r="B49" s="4">
        <v>7.0</v>
      </c>
      <c r="C49" s="13">
        <f t="shared" ref="C49:D49" si="49">C38</f>
        <v>7</v>
      </c>
      <c r="D49" s="13">
        <f t="shared" si="49"/>
        <v>8</v>
      </c>
      <c r="E49" s="4">
        <v>3.0</v>
      </c>
      <c r="F49" s="13"/>
      <c r="G49" s="4"/>
      <c r="H49" s="4"/>
      <c r="I49" s="4"/>
      <c r="J49" s="4"/>
      <c r="K49" s="4"/>
      <c r="L49" s="4">
        <v>2.0</v>
      </c>
      <c r="M49" s="4"/>
      <c r="N49" s="13"/>
      <c r="O49" s="4"/>
      <c r="P49" s="4"/>
      <c r="Q49" s="4" t="s">
        <v>27</v>
      </c>
      <c r="R49" s="6">
        <f t="shared" si="1"/>
        <v>20</v>
      </c>
      <c r="S49" s="6">
        <f t="shared" si="32"/>
        <v>10</v>
      </c>
      <c r="T49" s="13"/>
    </row>
    <row r="50">
      <c r="A50" s="3" t="s">
        <v>77</v>
      </c>
      <c r="B50" s="1">
        <v>7.0</v>
      </c>
      <c r="C50" s="9">
        <f t="shared" ref="C50:D50" si="50">C38</f>
        <v>7</v>
      </c>
      <c r="D50" s="9">
        <f t="shared" si="50"/>
        <v>8</v>
      </c>
      <c r="E50" s="1">
        <v>2.0</v>
      </c>
      <c r="G50" s="4">
        <v>1.0</v>
      </c>
      <c r="H50" s="4"/>
      <c r="I50" s="4">
        <v>2.0</v>
      </c>
      <c r="J50" s="1"/>
      <c r="K50" s="1"/>
      <c r="L50" s="1"/>
      <c r="M50" s="1"/>
      <c r="Q50" s="1" t="s">
        <v>23</v>
      </c>
      <c r="R50" s="6">
        <f t="shared" si="1"/>
        <v>20</v>
      </c>
      <c r="S50" s="6">
        <f t="shared" si="32"/>
        <v>10</v>
      </c>
    </row>
    <row r="51">
      <c r="A51" s="2" t="s">
        <v>78</v>
      </c>
      <c r="B51" s="4">
        <v>8.0</v>
      </c>
      <c r="C51" s="4">
        <f t="shared" ref="C51:D51" si="51">C48+2</f>
        <v>9</v>
      </c>
      <c r="D51" s="4">
        <f t="shared" si="51"/>
        <v>10</v>
      </c>
      <c r="E51" s="4">
        <v>2.0</v>
      </c>
      <c r="F51" s="4"/>
      <c r="G51" s="4"/>
      <c r="H51" s="4"/>
      <c r="I51" s="4"/>
      <c r="J51" s="4"/>
      <c r="K51" s="4">
        <v>1.0</v>
      </c>
      <c r="L51" s="4"/>
      <c r="M51" s="4"/>
      <c r="N51" s="4">
        <v>3.0</v>
      </c>
      <c r="O51" s="4">
        <v>6.0</v>
      </c>
      <c r="P51" s="4"/>
      <c r="Q51" s="6" t="s">
        <v>34</v>
      </c>
      <c r="R51" s="6">
        <f t="shared" si="1"/>
        <v>31</v>
      </c>
      <c r="S51" s="6">
        <f t="shared" si="32"/>
        <v>15.5</v>
      </c>
      <c r="T51" s="4" t="s">
        <v>24</v>
      </c>
    </row>
    <row r="52">
      <c r="A52" s="11" t="s">
        <v>79</v>
      </c>
      <c r="B52" s="4">
        <v>8.0</v>
      </c>
      <c r="C52" s="4">
        <f t="shared" ref="C52:D52" si="52">C38+1</f>
        <v>8</v>
      </c>
      <c r="D52" s="4">
        <f t="shared" si="52"/>
        <v>9</v>
      </c>
      <c r="E52" s="4">
        <v>2.0</v>
      </c>
      <c r="G52" s="4">
        <v>1.0</v>
      </c>
      <c r="H52" s="4">
        <v>1.0</v>
      </c>
      <c r="I52" s="4"/>
      <c r="J52" s="4"/>
      <c r="K52" s="4"/>
      <c r="L52" s="4"/>
      <c r="M52" s="4"/>
      <c r="N52" s="5"/>
      <c r="O52" s="4"/>
      <c r="P52" s="4"/>
      <c r="Q52" s="12" t="s">
        <v>27</v>
      </c>
      <c r="R52" s="6">
        <f t="shared" si="1"/>
        <v>21</v>
      </c>
      <c r="S52" s="6">
        <f t="shared" si="32"/>
        <v>10.5</v>
      </c>
      <c r="T52" s="5"/>
    </row>
    <row r="53">
      <c r="A53" s="2" t="s">
        <v>80</v>
      </c>
      <c r="B53" s="4">
        <v>8.0</v>
      </c>
      <c r="C53" s="4">
        <f t="shared" ref="C53:D53" si="53">C47+1</f>
        <v>9</v>
      </c>
      <c r="D53" s="4">
        <f t="shared" si="53"/>
        <v>10</v>
      </c>
      <c r="E53" s="4">
        <v>3.0</v>
      </c>
      <c r="F53" s="13"/>
      <c r="G53" s="4"/>
      <c r="H53" s="4"/>
      <c r="I53" s="4"/>
      <c r="J53" s="4"/>
      <c r="K53" s="4">
        <v>1.0</v>
      </c>
      <c r="L53" s="4"/>
      <c r="M53" s="4"/>
      <c r="N53" s="4">
        <v>3.0</v>
      </c>
      <c r="O53" s="4">
        <v>6.0</v>
      </c>
      <c r="P53" s="4"/>
      <c r="Q53" s="4" t="s">
        <v>34</v>
      </c>
      <c r="R53" s="6">
        <f t="shared" si="1"/>
        <v>32</v>
      </c>
      <c r="S53" s="6">
        <f t="shared" si="32"/>
        <v>16</v>
      </c>
      <c r="T53" s="4"/>
    </row>
    <row r="54">
      <c r="A54" s="3" t="s">
        <v>81</v>
      </c>
      <c r="B54" s="4">
        <v>8.0</v>
      </c>
      <c r="C54" s="13">
        <f t="shared" ref="C54:D54" si="54">C38</f>
        <v>7</v>
      </c>
      <c r="D54" s="13">
        <f t="shared" si="54"/>
        <v>8</v>
      </c>
      <c r="E54" s="4">
        <v>2.0</v>
      </c>
      <c r="F54" s="13"/>
      <c r="G54" s="4"/>
      <c r="H54" s="4">
        <v>1.0</v>
      </c>
      <c r="I54" s="4"/>
      <c r="J54" s="4"/>
      <c r="K54" s="4"/>
      <c r="L54" s="4"/>
      <c r="M54" s="4">
        <v>2.0</v>
      </c>
      <c r="N54" s="13"/>
      <c r="O54" s="4"/>
      <c r="P54" s="4"/>
      <c r="Q54" s="4" t="s">
        <v>27</v>
      </c>
      <c r="R54" s="6">
        <f t="shared" si="1"/>
        <v>20</v>
      </c>
      <c r="S54" s="6">
        <v>11.0</v>
      </c>
      <c r="T54" s="13"/>
    </row>
    <row r="55">
      <c r="A55" s="2" t="s">
        <v>82</v>
      </c>
      <c r="B55" s="1">
        <v>8.0</v>
      </c>
      <c r="C55" s="9">
        <f t="shared" ref="C55:D55" si="55">C38</f>
        <v>7</v>
      </c>
      <c r="D55" s="9">
        <f t="shared" si="55"/>
        <v>8</v>
      </c>
      <c r="E55" s="1">
        <v>2.0</v>
      </c>
      <c r="G55" s="4">
        <v>1.0</v>
      </c>
      <c r="H55" s="4"/>
      <c r="I55" s="4">
        <v>3.0</v>
      </c>
      <c r="J55" s="4"/>
      <c r="K55" s="4"/>
      <c r="L55" s="4"/>
      <c r="M55" s="4"/>
      <c r="O55" s="4"/>
      <c r="P55" s="4"/>
      <c r="Q55" s="1" t="s">
        <v>23</v>
      </c>
      <c r="R55" s="6">
        <f t="shared" si="1"/>
        <v>21</v>
      </c>
      <c r="S55" s="6">
        <f t="shared" ref="S55:S56" si="57">R55*0.5</f>
        <v>10.5</v>
      </c>
    </row>
    <row r="56">
      <c r="A56" s="2" t="s">
        <v>83</v>
      </c>
      <c r="B56" s="4">
        <v>7.0</v>
      </c>
      <c r="C56" s="5">
        <f t="shared" ref="C56:D56" si="56">C22</f>
        <v>10</v>
      </c>
      <c r="D56" s="5">
        <f t="shared" si="56"/>
        <v>11</v>
      </c>
      <c r="E56" s="4">
        <v>2.0</v>
      </c>
      <c r="F56" s="4">
        <v>5.0</v>
      </c>
      <c r="G56" s="13"/>
      <c r="H56" s="13"/>
      <c r="I56" s="4">
        <v>9.0</v>
      </c>
      <c r="J56" s="13"/>
      <c r="K56" s="13"/>
      <c r="L56" s="13"/>
      <c r="M56" s="13"/>
      <c r="N56" s="4">
        <v>3.0</v>
      </c>
      <c r="O56" s="4">
        <v>6.0</v>
      </c>
      <c r="P56" s="13"/>
      <c r="Q56" s="4" t="s">
        <v>23</v>
      </c>
      <c r="R56" s="6">
        <f t="shared" si="1"/>
        <v>46</v>
      </c>
      <c r="S56" s="6">
        <f t="shared" si="57"/>
        <v>23</v>
      </c>
      <c r="T56" s="5"/>
    </row>
    <row r="57">
      <c r="N57" s="9">
        <f>sum(N3:N55)/3</f>
        <v>15</v>
      </c>
    </row>
    <row r="58">
      <c r="A58" s="1" t="s">
        <v>84</v>
      </c>
    </row>
    <row r="59">
      <c r="A59" s="14" t="s">
        <v>1</v>
      </c>
      <c r="B59" s="15" t="s">
        <v>2</v>
      </c>
      <c r="C59" s="14" t="s">
        <v>3</v>
      </c>
      <c r="D59" s="14" t="s">
        <v>4</v>
      </c>
      <c r="E59" s="14" t="s">
        <v>5</v>
      </c>
      <c r="F59" s="14" t="s">
        <v>6</v>
      </c>
      <c r="G59" s="15" t="s">
        <v>7</v>
      </c>
      <c r="H59" s="15" t="s">
        <v>8</v>
      </c>
      <c r="I59" s="15" t="s">
        <v>9</v>
      </c>
      <c r="J59" s="15" t="s">
        <v>10</v>
      </c>
      <c r="K59" s="15" t="s">
        <v>11</v>
      </c>
      <c r="L59" s="15" t="s">
        <v>12</v>
      </c>
      <c r="M59" s="15" t="s">
        <v>13</v>
      </c>
      <c r="N59" s="14" t="s">
        <v>14</v>
      </c>
      <c r="O59" s="15" t="s">
        <v>85</v>
      </c>
      <c r="P59" s="15" t="s">
        <v>16</v>
      </c>
      <c r="Q59" s="15" t="s">
        <v>17</v>
      </c>
      <c r="R59" s="14" t="s">
        <v>18</v>
      </c>
      <c r="S59" s="14" t="s">
        <v>19</v>
      </c>
      <c r="T59" s="14" t="s">
        <v>20</v>
      </c>
    </row>
    <row r="60">
      <c r="A60" s="16" t="s">
        <v>86</v>
      </c>
      <c r="B60" s="17">
        <v>0.0</v>
      </c>
      <c r="C60" s="18">
        <f t="shared" ref="C60:D60" si="58">C3</f>
        <v>2</v>
      </c>
      <c r="D60" s="18">
        <f t="shared" si="58"/>
        <v>2</v>
      </c>
      <c r="E60" s="17">
        <v>4.0</v>
      </c>
      <c r="F60" s="17"/>
      <c r="G60" s="17"/>
      <c r="H60" s="17"/>
      <c r="I60" s="17"/>
      <c r="J60" s="17"/>
      <c r="K60" s="17"/>
      <c r="L60" s="17"/>
      <c r="M60" s="17"/>
      <c r="N60" s="19"/>
      <c r="O60" s="17"/>
      <c r="P60" s="17" t="s">
        <v>22</v>
      </c>
      <c r="Q60" s="20" t="s">
        <v>23</v>
      </c>
      <c r="R60" s="20">
        <f t="shared" ref="R60:R99" si="59">sum(C60:O60)</f>
        <v>8</v>
      </c>
      <c r="S60" s="20">
        <f t="shared" ref="S60:S61" si="60">R60</f>
        <v>8</v>
      </c>
      <c r="T60" s="17" t="s">
        <v>24</v>
      </c>
    </row>
    <row r="61">
      <c r="A61" s="21" t="s">
        <v>87</v>
      </c>
      <c r="B61" s="22">
        <v>0.0</v>
      </c>
      <c r="C61" s="23">
        <v>3.0</v>
      </c>
      <c r="D61" s="23">
        <v>3.0</v>
      </c>
      <c r="E61" s="22">
        <v>4.0</v>
      </c>
      <c r="F61" s="22"/>
      <c r="G61" s="22"/>
      <c r="H61" s="22"/>
      <c r="I61" s="22"/>
      <c r="J61" s="22"/>
      <c r="K61" s="22"/>
      <c r="L61" s="22"/>
      <c r="M61" s="22"/>
      <c r="N61" s="24"/>
      <c r="O61" s="22"/>
      <c r="P61" s="22" t="s">
        <v>22</v>
      </c>
      <c r="Q61" s="25" t="s">
        <v>23</v>
      </c>
      <c r="R61" s="25">
        <f t="shared" si="59"/>
        <v>10</v>
      </c>
      <c r="S61" s="25">
        <f t="shared" si="60"/>
        <v>10</v>
      </c>
      <c r="T61" s="22" t="s">
        <v>24</v>
      </c>
    </row>
    <row r="62">
      <c r="A62" s="16" t="s">
        <v>88</v>
      </c>
      <c r="B62" s="17">
        <v>0.0</v>
      </c>
      <c r="C62" s="18">
        <f t="shared" ref="C62:D62" si="61">C6</f>
        <v>2</v>
      </c>
      <c r="D62" s="18">
        <f t="shared" si="61"/>
        <v>2</v>
      </c>
      <c r="E62" s="17">
        <v>1.0</v>
      </c>
      <c r="F62" s="17"/>
      <c r="G62" s="17"/>
      <c r="H62" s="17"/>
      <c r="I62" s="17"/>
      <c r="J62" s="17"/>
      <c r="K62" s="17"/>
      <c r="L62" s="17"/>
      <c r="M62" s="17"/>
      <c r="N62" s="19"/>
      <c r="O62" s="17"/>
      <c r="P62" s="17" t="s">
        <v>29</v>
      </c>
      <c r="Q62" s="20" t="s">
        <v>23</v>
      </c>
      <c r="R62" s="20">
        <f t="shared" si="59"/>
        <v>5</v>
      </c>
      <c r="S62" s="20">
        <v>6.0</v>
      </c>
      <c r="T62" s="17" t="s">
        <v>24</v>
      </c>
    </row>
    <row r="63">
      <c r="A63" s="21" t="s">
        <v>89</v>
      </c>
      <c r="B63" s="22">
        <v>0.0</v>
      </c>
      <c r="C63" s="26">
        <f t="shared" ref="C63:D63" si="62">C16</f>
        <v>6</v>
      </c>
      <c r="D63" s="26">
        <f t="shared" si="62"/>
        <v>7</v>
      </c>
      <c r="E63" s="22">
        <v>2.0</v>
      </c>
      <c r="F63" s="22">
        <v>5.0</v>
      </c>
      <c r="G63" s="22"/>
      <c r="H63" s="22"/>
      <c r="I63" s="22"/>
      <c r="J63" s="22"/>
      <c r="K63" s="22"/>
      <c r="L63" s="22"/>
      <c r="M63" s="22"/>
      <c r="N63" s="24"/>
      <c r="O63" s="22"/>
      <c r="P63" s="22" t="s">
        <v>31</v>
      </c>
      <c r="Q63" s="25" t="s">
        <v>23</v>
      </c>
      <c r="R63" s="25">
        <f t="shared" si="59"/>
        <v>20</v>
      </c>
      <c r="S63" s="25">
        <f t="shared" ref="S63:S66" si="63">R63</f>
        <v>20</v>
      </c>
      <c r="T63" s="22" t="s">
        <v>24</v>
      </c>
    </row>
    <row r="64">
      <c r="A64" s="16" t="s">
        <v>90</v>
      </c>
      <c r="B64" s="17">
        <v>0.0</v>
      </c>
      <c r="C64" s="27">
        <v>2.0</v>
      </c>
      <c r="D64" s="27">
        <v>2.0</v>
      </c>
      <c r="E64" s="17">
        <v>4.0</v>
      </c>
      <c r="F64" s="17"/>
      <c r="G64" s="17"/>
      <c r="H64" s="17"/>
      <c r="I64" s="17"/>
      <c r="J64" s="17"/>
      <c r="K64" s="17"/>
      <c r="L64" s="17"/>
      <c r="M64" s="17"/>
      <c r="N64" s="19"/>
      <c r="O64" s="17"/>
      <c r="P64" s="17" t="s">
        <v>91</v>
      </c>
      <c r="Q64" s="20" t="s">
        <v>34</v>
      </c>
      <c r="R64" s="20">
        <f t="shared" si="59"/>
        <v>8</v>
      </c>
      <c r="S64" s="20">
        <f t="shared" si="63"/>
        <v>8</v>
      </c>
      <c r="T64" s="17" t="s">
        <v>24</v>
      </c>
    </row>
    <row r="65">
      <c r="A65" s="21" t="s">
        <v>92</v>
      </c>
      <c r="B65" s="28">
        <v>0.0</v>
      </c>
      <c r="C65" s="24">
        <f t="shared" ref="C65:D65" si="64">C17</f>
        <v>6</v>
      </c>
      <c r="D65" s="24">
        <f t="shared" si="64"/>
        <v>7</v>
      </c>
      <c r="E65" s="28">
        <v>2.0</v>
      </c>
      <c r="F65" s="22"/>
      <c r="G65" s="22"/>
      <c r="H65" s="22"/>
      <c r="I65" s="22"/>
      <c r="J65" s="22"/>
      <c r="K65" s="22"/>
      <c r="L65" s="22"/>
      <c r="M65" s="22"/>
      <c r="N65" s="24"/>
      <c r="O65" s="22"/>
      <c r="P65" s="22" t="s">
        <v>33</v>
      </c>
      <c r="Q65" s="25" t="s">
        <v>34</v>
      </c>
      <c r="R65" s="25">
        <f t="shared" si="59"/>
        <v>15</v>
      </c>
      <c r="S65" s="25">
        <f t="shared" si="63"/>
        <v>15</v>
      </c>
      <c r="T65" s="22" t="s">
        <v>24</v>
      </c>
    </row>
    <row r="66">
      <c r="A66" s="16" t="s">
        <v>93</v>
      </c>
      <c r="B66" s="29">
        <v>0.0</v>
      </c>
      <c r="C66" s="19">
        <f t="shared" ref="C66:D66" si="65">C10</f>
        <v>8</v>
      </c>
      <c r="D66" s="19">
        <f t="shared" si="65"/>
        <v>9</v>
      </c>
      <c r="E66" s="29">
        <v>2.0</v>
      </c>
      <c r="F66" s="17">
        <v>5.0</v>
      </c>
      <c r="G66" s="17"/>
      <c r="H66" s="17"/>
      <c r="I66" s="17"/>
      <c r="J66" s="17"/>
      <c r="K66" s="17"/>
      <c r="L66" s="17"/>
      <c r="M66" s="17"/>
      <c r="N66" s="19"/>
      <c r="O66" s="17"/>
      <c r="P66" s="17" t="s">
        <v>33</v>
      </c>
      <c r="Q66" s="20" t="s">
        <v>34</v>
      </c>
      <c r="R66" s="20">
        <f t="shared" si="59"/>
        <v>24</v>
      </c>
      <c r="S66" s="20">
        <f t="shared" si="63"/>
        <v>24</v>
      </c>
      <c r="T66" s="17" t="s">
        <v>24</v>
      </c>
    </row>
    <row r="67">
      <c r="A67" s="21" t="s">
        <v>94</v>
      </c>
      <c r="B67" s="28">
        <v>1.0</v>
      </c>
      <c r="C67" s="24">
        <f t="shared" ref="C67:D67" si="66">C20</f>
        <v>4</v>
      </c>
      <c r="D67" s="24">
        <f t="shared" si="66"/>
        <v>5</v>
      </c>
      <c r="E67" s="28">
        <v>2.0</v>
      </c>
      <c r="F67" s="22"/>
      <c r="G67" s="22"/>
      <c r="H67" s="22">
        <v>1.0</v>
      </c>
      <c r="I67" s="22"/>
      <c r="J67" s="22"/>
      <c r="K67" s="22"/>
      <c r="L67" s="22">
        <v>2.0</v>
      </c>
      <c r="M67" s="22"/>
      <c r="N67" s="24"/>
      <c r="O67" s="22"/>
      <c r="P67" s="22"/>
      <c r="Q67" s="25" t="s">
        <v>27</v>
      </c>
      <c r="R67" s="25">
        <f t="shared" si="59"/>
        <v>14</v>
      </c>
      <c r="S67" s="25">
        <f t="shared" ref="S67:S68" si="67">R67*0.6</f>
        <v>8.4</v>
      </c>
      <c r="T67" s="22" t="s">
        <v>24</v>
      </c>
    </row>
    <row r="68">
      <c r="A68" s="16" t="s">
        <v>95</v>
      </c>
      <c r="B68" s="29">
        <v>1.0</v>
      </c>
      <c r="C68" s="17">
        <v>2.0</v>
      </c>
      <c r="D68" s="19">
        <f>D64+1</f>
        <v>3</v>
      </c>
      <c r="E68" s="29">
        <v>2.0</v>
      </c>
      <c r="F68" s="17"/>
      <c r="G68" s="17"/>
      <c r="H68" s="17"/>
      <c r="I68" s="17"/>
      <c r="J68" s="17"/>
      <c r="K68" s="17">
        <v>1.0</v>
      </c>
      <c r="L68" s="17"/>
      <c r="M68" s="17">
        <v>2.0</v>
      </c>
      <c r="N68" s="19"/>
      <c r="O68" s="17"/>
      <c r="P68" s="17"/>
      <c r="Q68" s="20" t="s">
        <v>34</v>
      </c>
      <c r="R68" s="20">
        <f t="shared" si="59"/>
        <v>10</v>
      </c>
      <c r="S68" s="20">
        <f t="shared" si="67"/>
        <v>6</v>
      </c>
      <c r="T68" s="17" t="s">
        <v>24</v>
      </c>
    </row>
    <row r="69">
      <c r="A69" s="21" t="s">
        <v>96</v>
      </c>
      <c r="B69" s="28">
        <v>1.0</v>
      </c>
      <c r="C69" s="24">
        <f t="shared" ref="C69:D69" si="68">C65</f>
        <v>6</v>
      </c>
      <c r="D69" s="24">
        <f t="shared" si="68"/>
        <v>7</v>
      </c>
      <c r="E69" s="28">
        <v>2.0</v>
      </c>
      <c r="F69" s="22">
        <v>5.0</v>
      </c>
      <c r="G69" s="22"/>
      <c r="H69" s="22"/>
      <c r="I69" s="22"/>
      <c r="J69" s="22"/>
      <c r="K69" s="22"/>
      <c r="L69" s="22"/>
      <c r="M69" s="22"/>
      <c r="N69" s="24"/>
      <c r="O69" s="22"/>
      <c r="P69" s="22" t="s">
        <v>40</v>
      </c>
      <c r="Q69" s="25" t="s">
        <v>34</v>
      </c>
      <c r="R69" s="25">
        <f t="shared" si="59"/>
        <v>20</v>
      </c>
      <c r="S69" s="25">
        <v>24.0</v>
      </c>
      <c r="T69" s="22" t="s">
        <v>24</v>
      </c>
    </row>
    <row r="70">
      <c r="A70" s="16" t="s">
        <v>97</v>
      </c>
      <c r="B70" s="29">
        <v>2.0</v>
      </c>
      <c r="C70" s="19">
        <f t="shared" ref="C70:D70" si="69">C15+1</f>
        <v>4</v>
      </c>
      <c r="D70" s="19">
        <f t="shared" si="69"/>
        <v>5</v>
      </c>
      <c r="E70" s="29">
        <v>2.0</v>
      </c>
      <c r="F70" s="17"/>
      <c r="G70" s="17"/>
      <c r="H70" s="17">
        <v>1.0</v>
      </c>
      <c r="I70" s="17"/>
      <c r="J70" s="17"/>
      <c r="K70" s="17"/>
      <c r="L70" s="17"/>
      <c r="M70" s="17">
        <v>2.0</v>
      </c>
      <c r="N70" s="19"/>
      <c r="O70" s="17"/>
      <c r="P70" s="17"/>
      <c r="Q70" s="20" t="s">
        <v>27</v>
      </c>
      <c r="R70" s="20">
        <f t="shared" si="59"/>
        <v>14</v>
      </c>
      <c r="S70" s="20">
        <f t="shared" ref="S70:S73" si="71">R70*0.6</f>
        <v>8.4</v>
      </c>
      <c r="T70" s="17" t="s">
        <v>24</v>
      </c>
    </row>
    <row r="71">
      <c r="A71" s="21" t="s">
        <v>98</v>
      </c>
      <c r="B71" s="28">
        <v>3.0</v>
      </c>
      <c r="C71" s="24">
        <f t="shared" ref="C71:D71" si="70">C70+2</f>
        <v>6</v>
      </c>
      <c r="D71" s="24">
        <f t="shared" si="70"/>
        <v>7</v>
      </c>
      <c r="E71" s="28">
        <v>2.0</v>
      </c>
      <c r="F71" s="22"/>
      <c r="G71" s="22"/>
      <c r="H71" s="22">
        <v>1.0</v>
      </c>
      <c r="I71" s="22"/>
      <c r="J71" s="22"/>
      <c r="K71" s="22"/>
      <c r="L71" s="22">
        <v>2.0</v>
      </c>
      <c r="M71" s="22"/>
      <c r="N71" s="22">
        <v>3.0</v>
      </c>
      <c r="O71" s="22">
        <v>6.0</v>
      </c>
      <c r="P71" s="22"/>
      <c r="Q71" s="25" t="s">
        <v>27</v>
      </c>
      <c r="R71" s="25">
        <f t="shared" si="59"/>
        <v>27</v>
      </c>
      <c r="S71" s="25">
        <f t="shared" si="71"/>
        <v>16.2</v>
      </c>
      <c r="T71" s="22" t="s">
        <v>24</v>
      </c>
    </row>
    <row r="72">
      <c r="A72" s="16" t="s">
        <v>99</v>
      </c>
      <c r="B72" s="29">
        <v>3.0</v>
      </c>
      <c r="C72" s="19">
        <f t="shared" ref="C72:D72" si="72">C70+1</f>
        <v>5</v>
      </c>
      <c r="D72" s="19">
        <f t="shared" si="72"/>
        <v>6</v>
      </c>
      <c r="E72" s="29">
        <v>2.0</v>
      </c>
      <c r="F72" s="17"/>
      <c r="G72" s="17"/>
      <c r="H72" s="17"/>
      <c r="I72" s="17"/>
      <c r="J72" s="17">
        <v>2.0</v>
      </c>
      <c r="K72" s="17"/>
      <c r="L72" s="17"/>
      <c r="M72" s="17">
        <v>2.0</v>
      </c>
      <c r="N72" s="19"/>
      <c r="O72" s="17"/>
      <c r="P72" s="17"/>
      <c r="Q72" s="20" t="s">
        <v>23</v>
      </c>
      <c r="R72" s="20">
        <f t="shared" si="59"/>
        <v>17</v>
      </c>
      <c r="S72" s="20">
        <f t="shared" si="71"/>
        <v>10.2</v>
      </c>
      <c r="T72" s="17" t="s">
        <v>24</v>
      </c>
    </row>
    <row r="73">
      <c r="A73" s="21" t="s">
        <v>100</v>
      </c>
      <c r="B73" s="28">
        <v>4.0</v>
      </c>
      <c r="C73" s="24">
        <f t="shared" ref="C73:D73" si="73">C71</f>
        <v>6</v>
      </c>
      <c r="D73" s="24">
        <f t="shared" si="73"/>
        <v>7</v>
      </c>
      <c r="E73" s="28">
        <v>2.0</v>
      </c>
      <c r="F73" s="30"/>
      <c r="G73" s="22"/>
      <c r="H73" s="22">
        <v>1.0</v>
      </c>
      <c r="I73" s="22"/>
      <c r="J73" s="22"/>
      <c r="K73" s="22"/>
      <c r="L73" s="22"/>
      <c r="M73" s="22"/>
      <c r="N73" s="22">
        <v>3.0</v>
      </c>
      <c r="O73" s="22">
        <v>3.0</v>
      </c>
      <c r="P73" s="22"/>
      <c r="Q73" s="25" t="s">
        <v>27</v>
      </c>
      <c r="R73" s="25">
        <f t="shared" si="59"/>
        <v>22</v>
      </c>
      <c r="S73" s="25">
        <f t="shared" si="71"/>
        <v>13.2</v>
      </c>
      <c r="T73" s="22" t="s">
        <v>24</v>
      </c>
      <c r="U73" s="31"/>
    </row>
    <row r="74">
      <c r="A74" s="16" t="s">
        <v>101</v>
      </c>
      <c r="B74" s="29">
        <v>4.0</v>
      </c>
      <c r="C74" s="29">
        <f>C25</f>
        <v>5</v>
      </c>
      <c r="D74" s="17">
        <f>D32</f>
        <v>6</v>
      </c>
      <c r="E74" s="29">
        <v>2.0</v>
      </c>
      <c r="F74" s="17"/>
      <c r="G74" s="17">
        <v>1.0</v>
      </c>
      <c r="H74" s="17">
        <v>1.0</v>
      </c>
      <c r="I74" s="17"/>
      <c r="J74" s="17"/>
      <c r="K74" s="17"/>
      <c r="L74" s="17"/>
      <c r="M74" s="17"/>
      <c r="N74" s="19"/>
      <c r="O74" s="17"/>
      <c r="P74" s="17"/>
      <c r="Q74" s="20" t="s">
        <v>27</v>
      </c>
      <c r="R74" s="20">
        <f t="shared" si="59"/>
        <v>15</v>
      </c>
      <c r="S74" s="20">
        <f t="shared" ref="S74:S77" si="75">R74*0.5</f>
        <v>7.5</v>
      </c>
      <c r="T74" s="17" t="s">
        <v>24</v>
      </c>
    </row>
    <row r="75">
      <c r="A75" s="21" t="s">
        <v>102</v>
      </c>
      <c r="B75" s="28">
        <v>4.0</v>
      </c>
      <c r="C75" s="24">
        <f t="shared" ref="C75:D75" si="74">C71</f>
        <v>6</v>
      </c>
      <c r="D75" s="24">
        <f t="shared" si="74"/>
        <v>7</v>
      </c>
      <c r="E75" s="28">
        <v>2.0</v>
      </c>
      <c r="F75" s="30"/>
      <c r="G75" s="22"/>
      <c r="H75" s="22"/>
      <c r="I75" s="22">
        <v>2.0</v>
      </c>
      <c r="J75" s="22"/>
      <c r="K75" s="22"/>
      <c r="L75" s="22"/>
      <c r="M75" s="22"/>
      <c r="N75" s="22">
        <v>3.0</v>
      </c>
      <c r="O75" s="22">
        <v>3.0</v>
      </c>
      <c r="Q75" s="25" t="s">
        <v>23</v>
      </c>
      <c r="R75" s="25">
        <f t="shared" si="59"/>
        <v>23</v>
      </c>
      <c r="S75" s="25">
        <f t="shared" si="75"/>
        <v>11.5</v>
      </c>
      <c r="T75" s="22" t="s">
        <v>24</v>
      </c>
    </row>
    <row r="76">
      <c r="A76" s="16" t="s">
        <v>103</v>
      </c>
      <c r="B76" s="29">
        <v>4.0</v>
      </c>
      <c r="C76" s="19">
        <f t="shared" ref="C76:D76" si="76">C72+1</f>
        <v>6</v>
      </c>
      <c r="D76" s="19">
        <f t="shared" si="76"/>
        <v>7</v>
      </c>
      <c r="E76" s="29">
        <v>2.0</v>
      </c>
      <c r="F76" s="17"/>
      <c r="G76" s="17"/>
      <c r="H76" s="17"/>
      <c r="I76" s="17"/>
      <c r="J76" s="17">
        <v>2.0</v>
      </c>
      <c r="K76" s="17"/>
      <c r="L76" s="17"/>
      <c r="M76" s="17"/>
      <c r="N76" s="19"/>
      <c r="O76" s="17"/>
      <c r="P76" s="17"/>
      <c r="Q76" s="20" t="s">
        <v>23</v>
      </c>
      <c r="R76" s="20">
        <f t="shared" si="59"/>
        <v>17</v>
      </c>
      <c r="S76" s="20">
        <f t="shared" si="75"/>
        <v>8.5</v>
      </c>
      <c r="T76" s="17" t="s">
        <v>24</v>
      </c>
    </row>
    <row r="77">
      <c r="A77" s="21" t="s">
        <v>104</v>
      </c>
      <c r="B77" s="28">
        <v>5.0</v>
      </c>
      <c r="C77" s="24">
        <f t="shared" ref="C77:D77" si="77">C73+1</f>
        <v>7</v>
      </c>
      <c r="D77" s="24">
        <f t="shared" si="77"/>
        <v>8</v>
      </c>
      <c r="E77" s="28">
        <v>2.0</v>
      </c>
      <c r="F77" s="30"/>
      <c r="G77" s="22"/>
      <c r="H77" s="22">
        <v>1.0</v>
      </c>
      <c r="I77" s="22"/>
      <c r="J77" s="22"/>
      <c r="K77" s="22"/>
      <c r="L77" s="22"/>
      <c r="M77" s="22"/>
      <c r="N77" s="22">
        <v>3.0</v>
      </c>
      <c r="O77" s="22">
        <v>3.0</v>
      </c>
      <c r="P77" s="22"/>
      <c r="Q77" s="25" t="s">
        <v>27</v>
      </c>
      <c r="R77" s="25">
        <f t="shared" si="59"/>
        <v>24</v>
      </c>
      <c r="S77" s="25">
        <f t="shared" si="75"/>
        <v>12</v>
      </c>
      <c r="T77" s="22" t="s">
        <v>24</v>
      </c>
    </row>
    <row r="78">
      <c r="A78" s="16" t="s">
        <v>105</v>
      </c>
      <c r="B78" s="29">
        <v>5.0</v>
      </c>
      <c r="C78" s="19">
        <f t="shared" ref="C78:D78" si="78">C74</f>
        <v>5</v>
      </c>
      <c r="D78" s="19">
        <f t="shared" si="78"/>
        <v>6</v>
      </c>
      <c r="E78" s="29">
        <v>2.0</v>
      </c>
      <c r="F78" s="17"/>
      <c r="G78" s="17"/>
      <c r="H78" s="17">
        <v>1.0</v>
      </c>
      <c r="I78" s="17"/>
      <c r="J78" s="17"/>
      <c r="K78" s="17"/>
      <c r="L78" s="17">
        <v>2.0</v>
      </c>
      <c r="M78" s="17"/>
      <c r="N78" s="19"/>
      <c r="O78" s="17"/>
      <c r="P78" s="17"/>
      <c r="Q78" s="20" t="s">
        <v>27</v>
      </c>
      <c r="R78" s="20">
        <f t="shared" si="59"/>
        <v>16</v>
      </c>
      <c r="S78" s="20">
        <v>9.0</v>
      </c>
      <c r="T78" s="17" t="s">
        <v>24</v>
      </c>
    </row>
    <row r="79">
      <c r="A79" s="21" t="s">
        <v>106</v>
      </c>
      <c r="B79" s="28">
        <v>5.0</v>
      </c>
      <c r="C79" s="24">
        <f t="shared" ref="C79:D79" si="79">C74</f>
        <v>5</v>
      </c>
      <c r="D79" s="24">
        <f t="shared" si="79"/>
        <v>6</v>
      </c>
      <c r="E79" s="22">
        <v>3.0</v>
      </c>
      <c r="F79" s="22"/>
      <c r="G79" s="22"/>
      <c r="H79" s="22"/>
      <c r="I79" s="22"/>
      <c r="J79" s="22"/>
      <c r="K79" s="22"/>
      <c r="L79" s="22"/>
      <c r="M79" s="22">
        <v>2.0</v>
      </c>
      <c r="N79" s="24"/>
      <c r="O79" s="22"/>
      <c r="P79" s="22"/>
      <c r="Q79" s="25" t="s">
        <v>27</v>
      </c>
      <c r="R79" s="25">
        <f t="shared" si="59"/>
        <v>16</v>
      </c>
      <c r="S79" s="25">
        <v>9.0</v>
      </c>
      <c r="T79" s="22" t="s">
        <v>24</v>
      </c>
    </row>
    <row r="80">
      <c r="A80" s="16" t="s">
        <v>107</v>
      </c>
      <c r="B80" s="29">
        <v>5.0</v>
      </c>
      <c r="C80" s="19">
        <f t="shared" ref="C80:D80" si="80">C74+1</f>
        <v>6</v>
      </c>
      <c r="D80" s="19">
        <f t="shared" si="80"/>
        <v>7</v>
      </c>
      <c r="E80" s="29">
        <v>2.0</v>
      </c>
      <c r="F80" s="17"/>
      <c r="G80" s="17"/>
      <c r="H80" s="17"/>
      <c r="I80" s="17"/>
      <c r="J80" s="17"/>
      <c r="K80" s="17"/>
      <c r="L80" s="17">
        <v>2.0</v>
      </c>
      <c r="M80" s="17"/>
      <c r="N80" s="19"/>
      <c r="O80" s="17"/>
      <c r="P80" s="17"/>
      <c r="Q80" s="20" t="s">
        <v>34</v>
      </c>
      <c r="R80" s="20">
        <f t="shared" si="59"/>
        <v>17</v>
      </c>
      <c r="S80" s="20">
        <f t="shared" ref="S80:S94" si="82">R80*0.5</f>
        <v>8.5</v>
      </c>
      <c r="T80" s="17" t="s">
        <v>24</v>
      </c>
    </row>
    <row r="81">
      <c r="A81" s="21" t="s">
        <v>108</v>
      </c>
      <c r="B81" s="28">
        <v>5.0</v>
      </c>
      <c r="C81" s="24">
        <f t="shared" ref="C81:D81" si="81">C74</f>
        <v>5</v>
      </c>
      <c r="D81" s="24">
        <f t="shared" si="81"/>
        <v>6</v>
      </c>
      <c r="E81" s="28">
        <v>2.0</v>
      </c>
      <c r="F81" s="30"/>
      <c r="G81" s="22">
        <v>1.0</v>
      </c>
      <c r="H81" s="22"/>
      <c r="I81" s="22">
        <v>2.0</v>
      </c>
      <c r="J81" s="22"/>
      <c r="K81" s="22"/>
      <c r="L81" s="22"/>
      <c r="M81" s="22"/>
      <c r="N81" s="30"/>
      <c r="O81" s="22"/>
      <c r="P81" s="22"/>
      <c r="Q81" s="25" t="s">
        <v>23</v>
      </c>
      <c r="R81" s="25">
        <f t="shared" si="59"/>
        <v>16</v>
      </c>
      <c r="S81" s="25">
        <f t="shared" si="82"/>
        <v>8</v>
      </c>
      <c r="T81" s="22" t="s">
        <v>24</v>
      </c>
    </row>
    <row r="82">
      <c r="A82" s="16" t="s">
        <v>109</v>
      </c>
      <c r="B82" s="29">
        <v>5.0</v>
      </c>
      <c r="C82" s="19">
        <f t="shared" ref="C82:D82" si="83">C76+3</f>
        <v>9</v>
      </c>
      <c r="D82" s="19">
        <f t="shared" si="83"/>
        <v>10</v>
      </c>
      <c r="E82" s="17">
        <v>3.0</v>
      </c>
      <c r="F82" s="17"/>
      <c r="G82" s="17"/>
      <c r="H82" s="17"/>
      <c r="I82" s="17"/>
      <c r="J82" s="17">
        <v>2.0</v>
      </c>
      <c r="K82" s="17"/>
      <c r="L82" s="17"/>
      <c r="M82" s="17"/>
      <c r="N82" s="17">
        <v>3.0</v>
      </c>
      <c r="O82" s="17">
        <v>3.0</v>
      </c>
      <c r="P82" s="17"/>
      <c r="Q82" s="20" t="s">
        <v>23</v>
      </c>
      <c r="R82" s="20">
        <f t="shared" si="59"/>
        <v>30</v>
      </c>
      <c r="S82" s="20">
        <f t="shared" si="82"/>
        <v>15</v>
      </c>
      <c r="T82" s="17" t="s">
        <v>24</v>
      </c>
    </row>
    <row r="83">
      <c r="A83" s="21" t="s">
        <v>110</v>
      </c>
      <c r="B83" s="28">
        <v>6.0</v>
      </c>
      <c r="C83" s="24">
        <f t="shared" ref="C83:D83" si="84">C77+2</f>
        <v>9</v>
      </c>
      <c r="D83" s="24">
        <f t="shared" si="84"/>
        <v>10</v>
      </c>
      <c r="E83" s="22">
        <v>3.0</v>
      </c>
      <c r="F83" s="30"/>
      <c r="G83" s="22"/>
      <c r="H83" s="22">
        <v>1.0</v>
      </c>
      <c r="I83" s="22"/>
      <c r="J83" s="22"/>
      <c r="K83" s="22"/>
      <c r="L83" s="22"/>
      <c r="M83" s="22"/>
      <c r="N83" s="22">
        <v>3.0</v>
      </c>
      <c r="O83" s="22">
        <v>6.0</v>
      </c>
      <c r="P83" s="22"/>
      <c r="Q83" s="25" t="s">
        <v>27</v>
      </c>
      <c r="R83" s="25">
        <f t="shared" si="59"/>
        <v>32</v>
      </c>
      <c r="S83" s="25">
        <f t="shared" si="82"/>
        <v>16</v>
      </c>
      <c r="T83" s="22" t="s">
        <v>24</v>
      </c>
    </row>
    <row r="84">
      <c r="A84" s="16" t="s">
        <v>111</v>
      </c>
      <c r="B84" s="29">
        <v>6.0</v>
      </c>
      <c r="C84" s="19">
        <f t="shared" ref="C84:D84" si="85">C80+2</f>
        <v>8</v>
      </c>
      <c r="D84" s="19">
        <f t="shared" si="85"/>
        <v>9</v>
      </c>
      <c r="E84" s="29">
        <v>2.0</v>
      </c>
      <c r="F84" s="17"/>
      <c r="G84" s="17"/>
      <c r="H84" s="17"/>
      <c r="I84" s="17"/>
      <c r="J84" s="17"/>
      <c r="K84" s="17"/>
      <c r="L84" s="17">
        <v>2.0</v>
      </c>
      <c r="M84" s="17"/>
      <c r="N84" s="17">
        <v>3.0</v>
      </c>
      <c r="O84" s="17">
        <v>3.0</v>
      </c>
      <c r="P84" s="17"/>
      <c r="Q84" s="20" t="s">
        <v>34</v>
      </c>
      <c r="R84" s="20">
        <f t="shared" si="59"/>
        <v>27</v>
      </c>
      <c r="S84" s="20">
        <f t="shared" si="82"/>
        <v>13.5</v>
      </c>
      <c r="T84" s="17" t="s">
        <v>24</v>
      </c>
    </row>
    <row r="85">
      <c r="A85" s="21" t="s">
        <v>112</v>
      </c>
      <c r="B85" s="28">
        <v>6.0</v>
      </c>
      <c r="C85" s="24">
        <f t="shared" ref="C85:D85" si="86">C81+3</f>
        <v>8</v>
      </c>
      <c r="D85" s="24">
        <f t="shared" si="86"/>
        <v>9</v>
      </c>
      <c r="E85" s="28">
        <v>2.0</v>
      </c>
      <c r="F85" s="22"/>
      <c r="G85" s="22"/>
      <c r="H85" s="22"/>
      <c r="I85" s="22">
        <v>2.0</v>
      </c>
      <c r="J85" s="22"/>
      <c r="K85" s="22"/>
      <c r="L85" s="22"/>
      <c r="M85" s="22"/>
      <c r="N85" s="22">
        <v>3.0</v>
      </c>
      <c r="O85" s="22">
        <v>3.0</v>
      </c>
      <c r="P85" s="22"/>
      <c r="Q85" s="25" t="s">
        <v>23</v>
      </c>
      <c r="R85" s="25">
        <f t="shared" si="59"/>
        <v>27</v>
      </c>
      <c r="S85" s="25">
        <f t="shared" si="82"/>
        <v>13.5</v>
      </c>
      <c r="T85" s="22" t="s">
        <v>24</v>
      </c>
    </row>
    <row r="86">
      <c r="A86" s="16" t="s">
        <v>113</v>
      </c>
      <c r="B86" s="29">
        <v>6.0</v>
      </c>
      <c r="C86" s="19">
        <f t="shared" ref="C86:D86" si="87">C81+2</f>
        <v>7</v>
      </c>
      <c r="D86" s="19">
        <f t="shared" si="87"/>
        <v>8</v>
      </c>
      <c r="E86" s="29">
        <v>2.0</v>
      </c>
      <c r="F86" s="17"/>
      <c r="G86" s="17"/>
      <c r="H86" s="17"/>
      <c r="I86" s="17">
        <v>2.0</v>
      </c>
      <c r="J86" s="17"/>
      <c r="K86" s="17"/>
      <c r="L86" s="17"/>
      <c r="M86" s="17">
        <v>2.0</v>
      </c>
      <c r="N86" s="19"/>
      <c r="O86" s="17"/>
      <c r="P86" s="17"/>
      <c r="Q86" s="20" t="s">
        <v>23</v>
      </c>
      <c r="R86" s="20">
        <f t="shared" si="59"/>
        <v>21</v>
      </c>
      <c r="S86" s="20">
        <f t="shared" si="82"/>
        <v>10.5</v>
      </c>
      <c r="T86" s="17" t="s">
        <v>24</v>
      </c>
    </row>
    <row r="87">
      <c r="A87" s="21" t="s">
        <v>114</v>
      </c>
      <c r="B87" s="28">
        <v>6.0</v>
      </c>
      <c r="C87" s="24">
        <f t="shared" ref="C87:D87" si="88">C74+2</f>
        <v>7</v>
      </c>
      <c r="D87" s="24">
        <f t="shared" si="88"/>
        <v>8</v>
      </c>
      <c r="E87" s="24">
        <v>2.0</v>
      </c>
      <c r="F87" s="30"/>
      <c r="G87" s="22">
        <v>1.0</v>
      </c>
      <c r="H87" s="22">
        <v>1.0</v>
      </c>
      <c r="I87" s="22"/>
      <c r="J87" s="22"/>
      <c r="K87" s="22"/>
      <c r="L87" s="22"/>
      <c r="M87" s="22"/>
      <c r="N87" s="30"/>
      <c r="O87" s="22"/>
      <c r="P87" s="22"/>
      <c r="Q87" s="22" t="s">
        <v>27</v>
      </c>
      <c r="R87" s="25">
        <f t="shared" si="59"/>
        <v>19</v>
      </c>
      <c r="S87" s="25">
        <f t="shared" si="82"/>
        <v>9.5</v>
      </c>
      <c r="T87" s="30"/>
    </row>
    <row r="88">
      <c r="A88" s="16" t="s">
        <v>115</v>
      </c>
      <c r="B88" s="29">
        <v>6.0</v>
      </c>
      <c r="C88" s="19">
        <f t="shared" ref="C88:D88" si="89">C87</f>
        <v>7</v>
      </c>
      <c r="D88" s="19">
        <f t="shared" si="89"/>
        <v>8</v>
      </c>
      <c r="E88" s="29">
        <v>2.0</v>
      </c>
      <c r="F88" s="17"/>
      <c r="G88" s="17"/>
      <c r="H88" s="17"/>
      <c r="I88" s="17"/>
      <c r="J88" s="17">
        <v>2.0</v>
      </c>
      <c r="K88" s="17"/>
      <c r="L88" s="17"/>
      <c r="M88" s="17"/>
      <c r="N88" s="32"/>
      <c r="O88" s="17"/>
      <c r="P88" s="17"/>
      <c r="Q88" s="20" t="s">
        <v>23</v>
      </c>
      <c r="R88" s="20">
        <f t="shared" si="59"/>
        <v>19</v>
      </c>
      <c r="S88" s="20">
        <f t="shared" si="82"/>
        <v>9.5</v>
      </c>
      <c r="T88" s="32"/>
    </row>
    <row r="89">
      <c r="A89" s="21" t="s">
        <v>116</v>
      </c>
      <c r="B89" s="28">
        <v>7.0</v>
      </c>
      <c r="C89" s="24">
        <f t="shared" ref="C89:D89" si="90">C86</f>
        <v>7</v>
      </c>
      <c r="D89" s="24">
        <f t="shared" si="90"/>
        <v>8</v>
      </c>
      <c r="E89" s="28">
        <v>2.0</v>
      </c>
      <c r="F89" s="22"/>
      <c r="G89" s="22"/>
      <c r="H89" s="22"/>
      <c r="I89" s="22">
        <v>2.0</v>
      </c>
      <c r="J89" s="22"/>
      <c r="K89" s="22"/>
      <c r="L89" s="22">
        <v>2.0</v>
      </c>
      <c r="M89" s="22"/>
      <c r="N89" s="24"/>
      <c r="O89" s="22"/>
      <c r="P89" s="22"/>
      <c r="Q89" s="25" t="s">
        <v>23</v>
      </c>
      <c r="R89" s="25">
        <f t="shared" si="59"/>
        <v>21</v>
      </c>
      <c r="S89" s="25">
        <f t="shared" si="82"/>
        <v>10.5</v>
      </c>
      <c r="T89" s="22" t="s">
        <v>24</v>
      </c>
    </row>
    <row r="90">
      <c r="A90" s="16" t="s">
        <v>117</v>
      </c>
      <c r="B90" s="29">
        <v>7.0</v>
      </c>
      <c r="C90" s="19">
        <f t="shared" ref="C90:D90" si="91">C87</f>
        <v>7</v>
      </c>
      <c r="D90" s="19">
        <f t="shared" si="91"/>
        <v>8</v>
      </c>
      <c r="E90" s="19">
        <v>2.0</v>
      </c>
      <c r="F90" s="32"/>
      <c r="G90" s="17"/>
      <c r="H90" s="17">
        <v>1.0</v>
      </c>
      <c r="I90" s="17"/>
      <c r="J90" s="17"/>
      <c r="K90" s="17"/>
      <c r="L90" s="17">
        <v>2.0</v>
      </c>
      <c r="M90" s="17"/>
      <c r="N90" s="32"/>
      <c r="O90" s="17"/>
      <c r="P90" s="17"/>
      <c r="Q90" s="17" t="s">
        <v>27</v>
      </c>
      <c r="R90" s="20">
        <f t="shared" si="59"/>
        <v>20</v>
      </c>
      <c r="S90" s="20">
        <f t="shared" si="82"/>
        <v>10</v>
      </c>
      <c r="T90" s="32"/>
    </row>
    <row r="91">
      <c r="A91" s="21" t="s">
        <v>118</v>
      </c>
      <c r="B91" s="28">
        <v>7.0</v>
      </c>
      <c r="C91" s="24">
        <f t="shared" ref="C91:D91" si="92">C87</f>
        <v>7</v>
      </c>
      <c r="D91" s="24">
        <f t="shared" si="92"/>
        <v>8</v>
      </c>
      <c r="E91" s="28">
        <v>2.0</v>
      </c>
      <c r="F91" s="30"/>
      <c r="G91" s="22">
        <v>1.0</v>
      </c>
      <c r="H91" s="22"/>
      <c r="I91" s="22">
        <v>2.0</v>
      </c>
      <c r="J91" s="22"/>
      <c r="K91" s="22"/>
      <c r="L91" s="22"/>
      <c r="M91" s="22"/>
      <c r="N91" s="30"/>
      <c r="O91" s="22"/>
      <c r="P91" s="22"/>
      <c r="Q91" s="22" t="s">
        <v>23</v>
      </c>
      <c r="R91" s="25">
        <f t="shared" si="59"/>
        <v>20</v>
      </c>
      <c r="S91" s="25">
        <f t="shared" si="82"/>
        <v>10</v>
      </c>
      <c r="T91" s="30"/>
    </row>
    <row r="92">
      <c r="A92" s="16" t="s">
        <v>119</v>
      </c>
      <c r="B92" s="29">
        <v>7.0</v>
      </c>
      <c r="C92" s="19">
        <f t="shared" ref="C92:D92" si="93">C87</f>
        <v>7</v>
      </c>
      <c r="D92" s="19">
        <f t="shared" si="93"/>
        <v>8</v>
      </c>
      <c r="E92" s="29">
        <v>2.0</v>
      </c>
      <c r="F92" s="32"/>
      <c r="G92" s="17">
        <v>1.0</v>
      </c>
      <c r="H92" s="17"/>
      <c r="I92" s="17">
        <v>3.0</v>
      </c>
      <c r="J92" s="17"/>
      <c r="K92" s="17"/>
      <c r="L92" s="17"/>
      <c r="M92" s="17"/>
      <c r="N92" s="32"/>
      <c r="O92" s="17"/>
      <c r="P92" s="17"/>
      <c r="Q92" s="17" t="s">
        <v>23</v>
      </c>
      <c r="R92" s="20">
        <f t="shared" si="59"/>
        <v>21</v>
      </c>
      <c r="S92" s="20">
        <f t="shared" si="82"/>
        <v>10.5</v>
      </c>
      <c r="T92" s="32"/>
    </row>
    <row r="93">
      <c r="A93" s="21" t="s">
        <v>120</v>
      </c>
      <c r="B93" s="28">
        <v>7.0</v>
      </c>
      <c r="C93" s="24">
        <f t="shared" ref="C93:D93" si="94">C87</f>
        <v>7</v>
      </c>
      <c r="D93" s="24">
        <f t="shared" si="94"/>
        <v>8</v>
      </c>
      <c r="E93" s="28">
        <v>2.0</v>
      </c>
      <c r="F93" s="30"/>
      <c r="G93" s="22">
        <v>1.0</v>
      </c>
      <c r="H93" s="22"/>
      <c r="I93" s="22">
        <v>3.0</v>
      </c>
      <c r="J93" s="22"/>
      <c r="K93" s="22"/>
      <c r="L93" s="22"/>
      <c r="M93" s="22"/>
      <c r="N93" s="30"/>
      <c r="P93" s="22"/>
      <c r="Q93" s="22" t="s">
        <v>23</v>
      </c>
      <c r="R93" s="25">
        <f t="shared" si="59"/>
        <v>21</v>
      </c>
      <c r="S93" s="25">
        <f t="shared" si="82"/>
        <v>10.5</v>
      </c>
      <c r="T93" s="30"/>
    </row>
    <row r="94">
      <c r="A94" s="16" t="s">
        <v>121</v>
      </c>
      <c r="B94" s="29">
        <v>8.0</v>
      </c>
      <c r="C94" s="19">
        <f t="shared" ref="C94:D94" si="95">C51+1</f>
        <v>10</v>
      </c>
      <c r="D94" s="19">
        <f t="shared" si="95"/>
        <v>11</v>
      </c>
      <c r="E94" s="17">
        <v>3.0</v>
      </c>
      <c r="F94" s="17"/>
      <c r="G94" s="17"/>
      <c r="H94" s="17">
        <v>1.0</v>
      </c>
      <c r="I94" s="17"/>
      <c r="J94" s="17"/>
      <c r="K94" s="17"/>
      <c r="L94" s="17">
        <v>2.0</v>
      </c>
      <c r="M94" s="17"/>
      <c r="N94" s="17">
        <v>3.0</v>
      </c>
      <c r="O94" s="17">
        <v>6.0</v>
      </c>
      <c r="P94" s="17"/>
      <c r="Q94" s="20" t="s">
        <v>27</v>
      </c>
      <c r="R94" s="20">
        <f t="shared" si="59"/>
        <v>36</v>
      </c>
      <c r="S94" s="20">
        <f t="shared" si="82"/>
        <v>18</v>
      </c>
      <c r="T94" s="17" t="s">
        <v>24</v>
      </c>
    </row>
    <row r="95">
      <c r="A95" s="21" t="s">
        <v>122</v>
      </c>
      <c r="B95" s="28">
        <v>8.0</v>
      </c>
      <c r="C95" s="24">
        <f t="shared" ref="C95:D95" si="96">C87</f>
        <v>7</v>
      </c>
      <c r="D95" s="24">
        <f t="shared" si="96"/>
        <v>8</v>
      </c>
      <c r="E95" s="28">
        <v>2.0</v>
      </c>
      <c r="F95" s="22"/>
      <c r="G95" s="22"/>
      <c r="H95" s="22">
        <v>1.0</v>
      </c>
      <c r="I95" s="22"/>
      <c r="J95" s="22"/>
      <c r="K95" s="22"/>
      <c r="L95" s="22"/>
      <c r="M95" s="22">
        <v>2.0</v>
      </c>
      <c r="N95" s="24"/>
      <c r="O95" s="22"/>
      <c r="P95" s="22"/>
      <c r="Q95" s="25" t="s">
        <v>27</v>
      </c>
      <c r="R95" s="25">
        <f t="shared" si="59"/>
        <v>20</v>
      </c>
      <c r="S95" s="25">
        <v>11.0</v>
      </c>
      <c r="T95" s="22" t="s">
        <v>24</v>
      </c>
    </row>
    <row r="96">
      <c r="A96" s="16" t="s">
        <v>123</v>
      </c>
      <c r="B96" s="29">
        <v>8.0</v>
      </c>
      <c r="C96" s="19">
        <f t="shared" ref="C96:D96" si="97">C83</f>
        <v>9</v>
      </c>
      <c r="D96" s="19">
        <f t="shared" si="97"/>
        <v>10</v>
      </c>
      <c r="E96" s="29">
        <v>2.0</v>
      </c>
      <c r="F96" s="32"/>
      <c r="G96" s="17"/>
      <c r="H96" s="17"/>
      <c r="I96" s="17">
        <v>2.0</v>
      </c>
      <c r="J96" s="17"/>
      <c r="K96" s="17"/>
      <c r="L96" s="17"/>
      <c r="M96" s="17"/>
      <c r="N96" s="32"/>
      <c r="O96" s="17">
        <v>3.0</v>
      </c>
      <c r="P96" s="17"/>
      <c r="Q96" s="17" t="s">
        <v>23</v>
      </c>
      <c r="R96" s="20">
        <f t="shared" si="59"/>
        <v>26</v>
      </c>
      <c r="S96" s="20">
        <f t="shared" ref="S96:S99" si="99">R96*0.5</f>
        <v>13</v>
      </c>
      <c r="T96" s="32"/>
    </row>
    <row r="97">
      <c r="A97" s="21" t="s">
        <v>124</v>
      </c>
      <c r="B97" s="22">
        <v>8.0</v>
      </c>
      <c r="C97" s="24">
        <f t="shared" ref="C97:D97" si="98">C96-1</f>
        <v>8</v>
      </c>
      <c r="D97" s="24">
        <f t="shared" si="98"/>
        <v>9</v>
      </c>
      <c r="E97" s="22">
        <v>2.0</v>
      </c>
      <c r="F97" s="30"/>
      <c r="G97" s="30"/>
      <c r="H97" s="22">
        <v>1.0</v>
      </c>
      <c r="I97" s="30"/>
      <c r="J97" s="30"/>
      <c r="K97" s="30"/>
      <c r="L97" s="30"/>
      <c r="M97" s="30"/>
      <c r="N97" s="22">
        <v>3.0</v>
      </c>
      <c r="O97" s="22">
        <v>3.0</v>
      </c>
      <c r="P97" s="30"/>
      <c r="Q97" s="25" t="s">
        <v>27</v>
      </c>
      <c r="R97" s="25">
        <f t="shared" si="59"/>
        <v>26</v>
      </c>
      <c r="S97" s="25">
        <f t="shared" si="99"/>
        <v>13</v>
      </c>
      <c r="T97" s="22"/>
    </row>
    <row r="98">
      <c r="A98" s="16" t="s">
        <v>125</v>
      </c>
      <c r="B98" s="17">
        <v>9.0</v>
      </c>
      <c r="C98" s="19">
        <f t="shared" ref="C98:D98" si="100">C52</f>
        <v>8</v>
      </c>
      <c r="D98" s="19">
        <f t="shared" si="100"/>
        <v>9</v>
      </c>
      <c r="E98" s="17">
        <v>3.0</v>
      </c>
      <c r="G98" s="17">
        <v>1.0</v>
      </c>
      <c r="H98" s="17">
        <v>1.0</v>
      </c>
      <c r="Q98" s="20" t="s">
        <v>27</v>
      </c>
      <c r="R98" s="20">
        <f t="shared" si="59"/>
        <v>22</v>
      </c>
      <c r="S98" s="20">
        <f t="shared" si="99"/>
        <v>11</v>
      </c>
      <c r="T98" s="32"/>
    </row>
    <row r="99">
      <c r="A99" s="21" t="s">
        <v>126</v>
      </c>
      <c r="B99" s="22">
        <v>9.0</v>
      </c>
      <c r="C99" s="24">
        <f t="shared" ref="C99:D99" si="101">C96</f>
        <v>9</v>
      </c>
      <c r="D99" s="24">
        <f t="shared" si="101"/>
        <v>10</v>
      </c>
      <c r="E99" s="22">
        <v>2.0</v>
      </c>
      <c r="F99" s="30"/>
      <c r="G99" s="30"/>
      <c r="H99" s="30"/>
      <c r="I99" s="30"/>
      <c r="J99" s="30"/>
      <c r="K99" s="22">
        <v>1.0</v>
      </c>
      <c r="L99" s="30"/>
      <c r="M99" s="30"/>
      <c r="N99" s="22">
        <v>3.0</v>
      </c>
      <c r="O99" s="22">
        <v>6.0</v>
      </c>
      <c r="P99" s="30"/>
      <c r="Q99" s="22" t="s">
        <v>34</v>
      </c>
      <c r="R99" s="25">
        <f t="shared" si="59"/>
        <v>31</v>
      </c>
      <c r="S99" s="25">
        <f t="shared" si="99"/>
        <v>15.5</v>
      </c>
      <c r="T99" s="30"/>
    </row>
  </sheetData>
  <autoFilter ref="$A$59:$T$99">
    <sortState ref="A59:T99">
      <sortCondition ref="B59:B99"/>
    </sortState>
  </autoFilter>
  <mergeCells count="6">
    <mergeCell ref="U38:U55"/>
    <mergeCell ref="U60:U72"/>
    <mergeCell ref="U73:U86"/>
    <mergeCell ref="U87:U99"/>
    <mergeCell ref="U3:U21"/>
    <mergeCell ref="U22:U37"/>
  </mergeCell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127</v>
      </c>
      <c r="C1" s="1" t="s">
        <v>128</v>
      </c>
      <c r="D1" s="1" t="s">
        <v>3</v>
      </c>
    </row>
    <row r="2">
      <c r="A2" s="1" t="s">
        <v>129</v>
      </c>
    </row>
    <row r="3">
      <c r="A3" s="1" t="s">
        <v>130</v>
      </c>
    </row>
    <row r="4">
      <c r="A4" s="1" t="s">
        <v>131</v>
      </c>
    </row>
  </sheetData>
  <drawing r:id="rId1"/>
</worksheet>
</file>