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ry" sheetId="1" r:id="rId4"/>
    <sheet state="visible" name="All Stackoverflow URL gathered" sheetId="2" r:id="rId5"/>
    <sheet state="visible" name="Technical" sheetId="3" r:id="rId6"/>
    <sheet state="visible" name="Codes &amp; Themes for Technical" sheetId="4" r:id="rId7"/>
    <sheet state="visible" name="Debate Answers" sheetId="5" r:id="rId8"/>
    <sheet state="visible" name="DAnswers" sheetId="6" r:id="rId9"/>
    <sheet state="visible" name="Codes &amp; Themes for Debate Answe" sheetId="7" r:id="rId10"/>
    <sheet state="visible" name="Debate Questions" sheetId="8" r:id="rId11"/>
    <sheet state="visible" name="Codes &amp; Themes for Debate Quest" sheetId="9" r:id="rId12"/>
  </sheets>
  <definedNames/>
  <calcPr/>
</workbook>
</file>

<file path=xl/sharedStrings.xml><?xml version="1.0" encoding="utf-8"?>
<sst xmlns="http://schemas.openxmlformats.org/spreadsheetml/2006/main" count="577" uniqueCount="175">
  <si>
    <t>StackOverflow Query</t>
  </si>
  <si>
    <t>Link using StackExchange API</t>
  </si>
  <si>
    <t>test non-public method [unit-testing]</t>
  </si>
  <si>
    <t>https://api.stackexchange.com/2.3/search/advanced?pagesize=25&amp;order=desc&amp;sort=relevance&amp;q=test%20non-public%20method&amp;tagged=unit-testing&amp;site=stackoverflow</t>
  </si>
  <si>
    <t>test protected method  [unit-testing]</t>
  </si>
  <si>
    <t>https://api.stackexchange.com/2.3/search/advanced?pagesize=25&amp;order=desc&amp;sort=relevance&amp;q=test%20protected%20method&amp;tagged=unit-testing&amp;site=stackoverflow</t>
  </si>
  <si>
    <t>test package-private method [unit-testing]</t>
  </si>
  <si>
    <t>https://api.stackexchange.com/2.3/search/advanced?pagesize=25&amp;order=desc&amp;sort=relevance&amp;q=test%20package-private%20method&amp;tagged=unit-testing&amp;site=stackoverflow</t>
  </si>
  <si>
    <t>test private method  [unit-testing]</t>
  </si>
  <si>
    <t>https://api.stackexchange.com/2.3/search/advanced?pagesize=25&amp;order=desc&amp;sort=relevance&amp;q=test%20private%20method&amp;tagged=unit-testing&amp;site=stackoverflow</t>
  </si>
  <si>
    <t>test private method U test protected method U test non-public method U test package-private method</t>
  </si>
  <si>
    <t>IS IN DEBATE</t>
  </si>
  <si>
    <t>IS IN TECHNICAL</t>
  </si>
  <si>
    <t>https://stackoverflow.com/questions/34571</t>
  </si>
  <si>
    <t>https://stackoverflow.com/questions/250692</t>
  </si>
  <si>
    <t>https://stackoverflow.com/questions/105007</t>
  </si>
  <si>
    <t>https://stackoverflow.com/questions/9122708</t>
  </si>
  <si>
    <t>https://stackoverflow.com/questions/7075938</t>
  </si>
  <si>
    <t>https://stackoverflow.com/questions/35987055</t>
  </si>
  <si>
    <t>https://stackoverflow.com/questions/249847</t>
  </si>
  <si>
    <t>https://stackoverflow.com/questions/3676664</t>
  </si>
  <si>
    <t>https://stackoverflow.com/questions/18354788</t>
  </si>
  <si>
    <t>https://stackoverflow.com/questions/267237</t>
  </si>
  <si>
    <t>https://stackoverflow.com/questions/249664</t>
  </si>
  <si>
    <t>https://stackoverflow.com/questions/48906484</t>
  </si>
  <si>
    <t>https://stackoverflow.com/questions/6913325</t>
  </si>
  <si>
    <t>https://stackoverflow.com/questions/3299405</t>
  </si>
  <si>
    <t>https://stackoverflow.com/questions/1583363</t>
  </si>
  <si>
    <t>https://stackoverflow.com/questions/973545</t>
  </si>
  <si>
    <t>https://stackoverflow.com/questions/24309051</t>
  </si>
  <si>
    <t>https://stackoverflow.com/questions/23435778</t>
  </si>
  <si>
    <t>https://stackoverflow.com/questions/52918938</t>
  </si>
  <si>
    <t>https://stackoverflow.com/questions/15453283</t>
  </si>
  <si>
    <t>https://stackoverflow.com/questions/60343955</t>
  </si>
  <si>
    <t>https://stackoverflow.com/questions/26143057</t>
  </si>
  <si>
    <t>https://stackoverflow.com/questions/9202862</t>
  </si>
  <si>
    <t>https://stackoverflow.com/questions/74343285</t>
  </si>
  <si>
    <t>https://stackoverflow.com/questions/13416223</t>
  </si>
  <si>
    <t>https://stackoverflow.com/questions/5601730</t>
  </si>
  <si>
    <t>https://stackoverflow.com/questions/36141268</t>
  </si>
  <si>
    <t>https://stackoverflow.com/questions/1127616</t>
  </si>
  <si>
    <t>https://stackoverflow.com/questions/8375541</t>
  </si>
  <si>
    <t>https://stackoverflow.com/questions/41663170</t>
  </si>
  <si>
    <t>https://stackoverflow.com/questions/17940748</t>
  </si>
  <si>
    <t>https://stackoverflow.com/questions/4748317</t>
  </si>
  <si>
    <t>https://stackoverflow.com/questions/15200768</t>
  </si>
  <si>
    <t>https://stackoverflow.com/questions/27701183</t>
  </si>
  <si>
    <t>https://stackoverflow.com/questions/76868236</t>
  </si>
  <si>
    <t>https://stackoverflow.com/questions/26528348</t>
  </si>
  <si>
    <t>https://stackoverflow.com/questions/34226209</t>
  </si>
  <si>
    <t>https://stackoverflow.com/questions/45557299</t>
  </si>
  <si>
    <t>https://stackoverflow.com/questions/440786</t>
  </si>
  <si>
    <t>https://stackoverflow.com/questions/31734790</t>
  </si>
  <si>
    <t>https://stackoverflow.com/questions/19970587</t>
  </si>
  <si>
    <t>https://stackoverflow.com/questions/11674922</t>
  </si>
  <si>
    <t>https://stackoverflow.com/questions/41189357</t>
  </si>
  <si>
    <t>https://stackoverflow.com/questions/20692819</t>
  </si>
  <si>
    <t>https://stackoverflow.com/questions/2295960</t>
  </si>
  <si>
    <t>https://stackoverflow.com/questions/12792593</t>
  </si>
  <si>
    <t>https://stackoverflow.com/questions/3008638</t>
  </si>
  <si>
    <t>https://stackoverflow.com/questions/42524195</t>
  </si>
  <si>
    <t>https://stackoverflow.com/questions/57632038</t>
  </si>
  <si>
    <t>https://stackoverflow.com/questions/6253662</t>
  </si>
  <si>
    <t>https://stackoverflow.com/questions/4607835</t>
  </si>
  <si>
    <t>https://stackoverflow.com/questions/72408244</t>
  </si>
  <si>
    <t>https://stackoverflow.com/questions/72006753</t>
  </si>
  <si>
    <t>https://stackoverflow.com/questions/41126275</t>
  </si>
  <si>
    <t>https://stackoverflow.com/questions/11286815</t>
  </si>
  <si>
    <t>https://stackoverflow.com/questions/50361628</t>
  </si>
  <si>
    <t>https://stackoverflow.com/questions/33773696</t>
  </si>
  <si>
    <t>https://stackoverflow.com/questions/11976996</t>
  </si>
  <si>
    <t>https://stackoverflow.com/questions/30220564</t>
  </si>
  <si>
    <t>https://stackoverflow.com/questions/58554409</t>
  </si>
  <si>
    <t>https://stackoverflow.com/questions/19998250</t>
  </si>
  <si>
    <t>https://stackoverflow.com/questions/40582252</t>
  </si>
  <si>
    <t>https://stackoverflow.com/questions/28867625</t>
  </si>
  <si>
    <t>https://stackoverflow.com/questions/35683991</t>
  </si>
  <si>
    <t>https://stackoverflow.com/questions/27616617</t>
  </si>
  <si>
    <t>https://stackoverflow.com/questions/33376127</t>
  </si>
  <si>
    <t>https://stackoverflow.com/questions/28818735</t>
  </si>
  <si>
    <t>https://stackoverflow.com/questions/3262759</t>
  </si>
  <si>
    <t>https://stackoverflow.com/questions/44026847</t>
  </si>
  <si>
    <t>https://stackoverflow.com/questions/5662355</t>
  </si>
  <si>
    <t>https://stackoverflow.com/questions/60167623</t>
  </si>
  <si>
    <t>https://stackoverflow.com/questions/2811141</t>
  </si>
  <si>
    <t>https://stackoverflow.com/questions/29401503</t>
  </si>
  <si>
    <t>Use Reflection</t>
  </si>
  <si>
    <t>Refactoring</t>
  </si>
  <si>
    <t>via Public method</t>
  </si>
  <si>
    <t>PrivateObject</t>
  </si>
  <si>
    <t>Internal Bypassing Encapsulation for Ruby</t>
  </si>
  <si>
    <t>Inherit the production class in the test class on .Net/C++</t>
  </si>
  <si>
    <t>should not test private method</t>
  </si>
  <si>
    <t>convert every method from non-public to public for testing purpose</t>
  </si>
  <si>
    <t>accessing the non-public method from Typescript via Javascript</t>
  </si>
  <si>
    <t>language specific mechanism</t>
  </si>
  <si>
    <t>Test Friend (language specific mechanism)</t>
  </si>
  <si>
    <t xml:space="preserve">VisibleForTesting </t>
  </si>
  <si>
    <t>Design Problem</t>
  </si>
  <si>
    <t>elevate access modifier</t>
  </si>
  <si>
    <t>Mocking</t>
  </si>
  <si>
    <t>test specific subclass</t>
  </si>
  <si>
    <t>name mangling</t>
  </si>
  <si>
    <t>do it if necessary</t>
  </si>
  <si>
    <t>Technical Themes</t>
  </si>
  <si>
    <t>Technical Code</t>
  </si>
  <si>
    <t>Count</t>
  </si>
  <si>
    <t>NEW</t>
  </si>
  <si>
    <t>Percentage</t>
  </si>
  <si>
    <t>Reflection</t>
  </si>
  <si>
    <t>Via Public method</t>
  </si>
  <si>
    <t>Language Specific Mechanism</t>
  </si>
  <si>
    <t>Elevating Access Modifier</t>
  </si>
  <si>
    <t>Better code design</t>
  </si>
  <si>
    <t>Mock</t>
  </si>
  <si>
    <t>Testing approach</t>
  </si>
  <si>
    <t>Test non-public if needed</t>
  </si>
  <si>
    <t>x</t>
  </si>
  <si>
    <t>Unclear</t>
  </si>
  <si>
    <t>Position</t>
  </si>
  <si>
    <t>THEMES</t>
  </si>
  <si>
    <t>COUNT</t>
  </si>
  <si>
    <t>PERCENTAGE</t>
  </si>
  <si>
    <t>IN FAVOR</t>
  </si>
  <si>
    <t>OPPOSED</t>
  </si>
  <si>
    <t>MIDDLE</t>
  </si>
  <si>
    <t>Links</t>
  </si>
  <si>
    <t>Answers</t>
  </si>
  <si>
    <t>Don't test private method</t>
  </si>
  <si>
    <t>Test private method</t>
  </si>
  <si>
    <t>write test for non-public method if needed</t>
  </si>
  <si>
    <t>via Public Method</t>
  </si>
  <si>
    <t>C# downgrade accessbility</t>
  </si>
  <si>
    <t>Elevate the aaccess modifier</t>
  </si>
  <si>
    <t>via Reflection</t>
  </si>
  <si>
    <t>PrivateObject (Language Sepcific Mechanism)</t>
  </si>
  <si>
    <t>Visible for testing (Language Specific)</t>
  </si>
  <si>
    <t>Testability Improvement</t>
  </si>
  <si>
    <t>test helper</t>
  </si>
  <si>
    <t xml:space="preserve">test protected method </t>
  </si>
  <si>
    <t>whitebox testing (testing approach)</t>
  </si>
  <si>
    <t>Redefining the access modifier (language specific mechanism)</t>
  </si>
  <si>
    <t>Dependency Injection</t>
  </si>
  <si>
    <t>Better Software Methodology</t>
  </si>
  <si>
    <t>A1</t>
  </si>
  <si>
    <t>A2</t>
  </si>
  <si>
    <t>A3</t>
  </si>
  <si>
    <t>IN FAVOR &amp; OPPOSED</t>
  </si>
  <si>
    <t>IN  FAVOR</t>
  </si>
  <si>
    <t># Answers</t>
  </si>
  <si>
    <t>Mean Rank</t>
  </si>
  <si>
    <t>Mode Rank</t>
  </si>
  <si>
    <t>NEUTRAL</t>
  </si>
  <si>
    <t>Debate Answer Themes</t>
  </si>
  <si>
    <t>Debate Answers Code</t>
  </si>
  <si>
    <t>Test via public method only</t>
  </si>
  <si>
    <t>Refactor</t>
  </si>
  <si>
    <t>Test non-public method</t>
  </si>
  <si>
    <t>Test non-public if necessary</t>
  </si>
  <si>
    <t>Use Mocks</t>
  </si>
  <si>
    <t>Use Language Specific Mechanism</t>
  </si>
  <si>
    <t>Elevate Access modifier</t>
  </si>
  <si>
    <t>Debate Theme Combined</t>
  </si>
  <si>
    <t>Question</t>
  </si>
  <si>
    <t>Testing the logic / Complexity of the non-public method couldn't be handled by the public method</t>
  </si>
  <si>
    <t>Code coverage</t>
  </si>
  <si>
    <t>Curiosity of why not testing non-public methods</t>
  </si>
  <si>
    <t>sacrificing OOP for testability / Do not want to break encapsulation for testability sake / Concern about encapsulation</t>
  </si>
  <si>
    <t>Repating test if only public method is tested</t>
  </si>
  <si>
    <t>Simpler to test</t>
  </si>
  <si>
    <t>Debate Question Themes</t>
  </si>
  <si>
    <t>Debate Questions Code(s)</t>
  </si>
  <si>
    <t>Do not want to break encapsulation for testability sake</t>
  </si>
  <si>
    <t>Complex logic</t>
  </si>
  <si>
    <t>Complexity of testing through the public interface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</si>
</sst>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%"/>
  </numFmts>
  <fonts count="3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  <name val="Arial"/>
    </font>
    <font>
      <color rgb="FF4A86E8"/>
      <name val="Arial"/>
      <scheme val="minor"/>
    </font>
    <font>
      <u/>
      <color rgb="FF4A86E8"/>
      <name val="Arial"/>
    </font>
    <font>
      <u/>
      <color rgb="FF4A86E8"/>
      <name val="Monospace"/>
    </font>
    <font>
      <sz val="11.0"/>
      <color theme="1"/>
      <name val="Arial"/>
      <scheme val="minor"/>
    </font>
    <font>
      <b/>
      <sz val="12.0"/>
      <color theme="1"/>
      <name val="Arial"/>
    </font>
    <font>
      <u/>
      <sz val="9.0"/>
      <color rgb="FF0000FF"/>
      <name val="Arial"/>
    </font>
    <font>
      <sz val="9.0"/>
      <color rgb="FF1155CC"/>
      <name val="&quot;Google Sans Mono&quot;"/>
    </font>
    <font>
      <sz val="10.0"/>
      <color theme="1"/>
      <name val="Arial"/>
      <scheme val="minor"/>
    </font>
    <font>
      <u/>
      <sz val="10.0"/>
      <color theme="1"/>
      <name val="Arial"/>
    </font>
    <font>
      <u/>
      <sz val="10.0"/>
      <color theme="1"/>
      <name val="Arial"/>
    </font>
    <font>
      <sz val="10.0"/>
      <color theme="1"/>
      <name val="&quot;Google Sans Mono&quot;"/>
    </font>
    <font>
      <u/>
      <sz val="12.0"/>
      <color rgb="FF0563C1"/>
      <name val="Arial"/>
    </font>
    <font>
      <u/>
      <sz val="12.0"/>
      <color rgb="FF0563C1"/>
      <name val="Arial"/>
    </font>
    <font>
      <sz val="12.0"/>
      <color theme="1"/>
      <name val="Calibri"/>
    </font>
    <font>
      <u/>
      <sz val="9.0"/>
      <color rgb="FF0000FF"/>
      <name val="Menlo"/>
    </font>
    <font>
      <sz val="11.0"/>
      <color rgb="FF0C0D0E"/>
      <name val="-apple-system"/>
    </font>
    <font>
      <b/>
      <sz val="12.0"/>
      <color theme="1"/>
      <name val="Calibri"/>
    </font>
    <font>
      <sz val="9.0"/>
      <color rgb="FFD4D4D4"/>
      <name val="Menlo"/>
    </font>
    <font>
      <sz val="9.0"/>
      <color theme="1"/>
      <name val="Menlo"/>
    </font>
    <font>
      <u/>
      <sz val="9.0"/>
      <color rgb="FF1155CC"/>
      <name val="Arial"/>
    </font>
    <font>
      <u/>
      <sz val="9.0"/>
      <color rgb="FF0000FF"/>
      <name val="Arial"/>
    </font>
    <font>
      <b/>
      <color theme="1"/>
      <name val="Arial"/>
      <scheme val="minor"/>
    </font>
    <font>
      <u/>
      <sz val="9.0"/>
      <color rgb="FF0000FF"/>
      <name val="Arial"/>
    </font>
    <font>
      <u/>
      <sz val="9.0"/>
      <color rgb="FF0000FF"/>
      <name val="Arial"/>
    </font>
    <font>
      <sz val="10.0"/>
      <color theme="1"/>
      <name val="Arial"/>
    </font>
    <font>
      <sz val="9.0"/>
      <color rgb="FF000000"/>
      <name val="&quot;Google Sans Mono&quot;"/>
    </font>
    <font>
      <sz val="9.0"/>
      <color theme="1"/>
      <name val="Arial"/>
    </font>
    <font>
      <sz val="10.0"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1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3" fontId="11" numFmtId="0" xfId="0" applyAlignment="1" applyFill="1" applyFont="1">
      <alignment horizontal="left"/>
    </xf>
    <xf borderId="0" fillId="0" fontId="12" numFmtId="0" xfId="0" applyAlignment="1" applyFont="1">
      <alignment readingOrder="0"/>
    </xf>
    <xf borderId="0" fillId="0" fontId="13" numFmtId="0" xfId="0" applyFont="1"/>
    <xf borderId="0" fillId="0" fontId="14" numFmtId="0" xfId="0" applyAlignment="1" applyFont="1">
      <alignment readingOrder="0"/>
    </xf>
    <xf borderId="0" fillId="3" fontId="15" numFmtId="0" xfId="0" applyFont="1"/>
    <xf borderId="0" fillId="0" fontId="16" numFmtId="0" xfId="0" applyFont="1"/>
    <xf borderId="0" fillId="0" fontId="17" numFmtId="0" xfId="0" applyFont="1"/>
    <xf borderId="0" fillId="0" fontId="18" numFmtId="0" xfId="0" applyFont="1"/>
    <xf borderId="0" fillId="0" fontId="11" numFmtId="0" xfId="0" applyAlignment="1" applyFont="1">
      <alignment horizontal="left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0" fontId="18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0" fillId="0" fontId="2" numFmtId="0" xfId="0" applyFont="1"/>
    <xf borderId="0" fillId="0" fontId="22" numFmtId="0" xfId="0" applyAlignment="1" applyFont="1">
      <alignment readingOrder="0"/>
    </xf>
    <xf borderId="0" fillId="0" fontId="23" numFmtId="0" xfId="0" applyFont="1"/>
    <xf borderId="0" fillId="0" fontId="24" numFmtId="0" xfId="0" applyAlignment="1" applyFont="1">
      <alignment horizontal="left" readingOrder="0"/>
    </xf>
    <xf borderId="0" fillId="0" fontId="25" numFmtId="0" xfId="0" applyAlignment="1" applyFont="1">
      <alignment horizontal="left" readingOrder="0"/>
    </xf>
    <xf borderId="1" fillId="0" fontId="2" numFmtId="0" xfId="0" applyAlignment="1" applyBorder="1" applyFont="1">
      <alignment readingOrder="0"/>
    </xf>
    <xf borderId="0" fillId="0" fontId="23" numFmtId="0" xfId="0" applyAlignment="1" applyFont="1">
      <alignment readingOrder="0"/>
    </xf>
    <xf borderId="0" fillId="4" fontId="26" numFmtId="0" xfId="0" applyAlignment="1" applyFill="1" applyFont="1">
      <alignment readingOrder="0"/>
    </xf>
    <xf borderId="0" fillId="2" fontId="26" numFmtId="0" xfId="0" applyAlignment="1" applyFont="1">
      <alignment readingOrder="0"/>
    </xf>
    <xf borderId="0" fillId="2" fontId="2" numFmtId="0" xfId="0" applyFont="1"/>
    <xf borderId="0" fillId="4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0" fontId="26" numFmtId="0" xfId="0" applyAlignment="1" applyFont="1">
      <alignment readingOrder="0"/>
    </xf>
    <xf borderId="0" fillId="4" fontId="2" numFmtId="164" xfId="0" applyFont="1" applyNumberFormat="1"/>
    <xf borderId="0" fillId="4" fontId="2" numFmtId="0" xfId="0" applyFont="1"/>
    <xf borderId="0" fillId="4" fontId="2" numFmtId="165" xfId="0" applyFont="1" applyNumberFormat="1"/>
    <xf borderId="0" fillId="0" fontId="1" numFmtId="0" xfId="0" applyAlignment="1" applyFont="1">
      <alignment vertical="bottom"/>
    </xf>
    <xf borderId="0" fillId="5" fontId="27" numFmtId="0" xfId="0" applyAlignment="1" applyFont="1">
      <alignment readingOrder="0"/>
    </xf>
    <xf borderId="0" fillId="4" fontId="28" numFmtId="0" xfId="0" applyAlignment="1" applyFont="1">
      <alignment readingOrder="0"/>
    </xf>
    <xf borderId="0" fillId="0" fontId="29" numFmtId="0" xfId="0" applyAlignment="1" applyFont="1">
      <alignment horizontal="right"/>
    </xf>
    <xf borderId="0" fillId="6" fontId="30" numFmtId="0" xfId="0" applyAlignment="1" applyFill="1" applyFont="1">
      <alignment horizontal="left"/>
    </xf>
    <xf borderId="0" fillId="0" fontId="31" numFmtId="0" xfId="0" applyAlignment="1" applyFont="1">
      <alignment readingOrder="0"/>
    </xf>
    <xf borderId="0" fillId="3" fontId="32" numFmtId="0" xfId="0" applyAlignment="1" applyFont="1">
      <alignment horizontal="right" readingOrder="0"/>
    </xf>
    <xf borderId="0" fillId="0" fontId="26" numFmtId="0" xfId="0" applyFont="1"/>
    <xf borderId="0" fillId="0" fontId="1" numFmtId="0" xfId="0" applyAlignment="1" applyFont="1">
      <alignment readingOrder="0"/>
    </xf>
    <xf borderId="0" fillId="0" fontId="2" numFmtId="165" xfId="0" applyFont="1" applyNumberFormat="1"/>
    <xf borderId="0" fillId="0" fontId="2" numFmtId="0" xfId="0" applyAlignment="1" applyFont="1">
      <alignment readingOrder="0" shrinkToFit="0" wrapText="0"/>
    </xf>
    <xf borderId="0" fillId="7" fontId="2" numFmtId="0" xfId="0" applyAlignment="1" applyFill="1" applyFont="1">
      <alignment readingOrder="0" shrinkToFit="0" wrapText="1"/>
    </xf>
    <xf borderId="0" fillId="4" fontId="26" numFmtId="0" xfId="0" applyAlignment="1" applyFont="1">
      <alignment readingOrder="0" shrinkToFit="0" wrapText="0"/>
    </xf>
    <xf borderId="0" fillId="2" fontId="26" numFmtId="0" xfId="0" applyAlignment="1" applyFont="1">
      <alignment readingOrder="0" shrinkToFit="0" wrapText="1"/>
    </xf>
    <xf borderId="0" fillId="4" fontId="33" numFmtId="0" xfId="0" applyAlignment="1" applyFont="1">
      <alignment horizontal="left" readingOrder="0" shrinkToFit="0" wrapText="0"/>
    </xf>
    <xf borderId="0" fillId="2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0" fillId="4" fontId="2" numFmtId="0" xfId="0" applyAlignment="1" applyFont="1">
      <alignment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stackexchange.com/2.3/search/advanced?pagesize=25&amp;order=desc&amp;sort=relevance&amp;q=test%20non-public%20method&amp;tagged=unit-testing&amp;site=stackoverflow" TargetMode="External"/><Relationship Id="rId2" Type="http://schemas.openxmlformats.org/officeDocument/2006/relationships/hyperlink" Target="https://api.stackexchange.com/2.3/search/advanced?pagesize=25&amp;order=desc&amp;sort=relevance&amp;q=test%20protected%20method&amp;tagged=unit-testing&amp;site=stackoverflow" TargetMode="External"/><Relationship Id="rId3" Type="http://schemas.openxmlformats.org/officeDocument/2006/relationships/hyperlink" Target="https://api.stackexchange.com/2.3/search/advanced?pagesize=25&amp;order=desc&amp;sort=relevance&amp;q=test%20non-public%20method&amp;tagged=unit-testing&amp;site=stackoverflow" TargetMode="External"/><Relationship Id="rId4" Type="http://schemas.openxmlformats.org/officeDocument/2006/relationships/hyperlink" Target="https://api.stackexchange.com/2.3/search/advanced?pagesize=25&amp;order=desc&amp;sort=relevance&amp;q=test%20private%20method&amp;tagged=unit-testing&amp;site=stackoverflow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tackoverflow.com/questions/31734790" TargetMode="External"/><Relationship Id="rId42" Type="http://schemas.openxmlformats.org/officeDocument/2006/relationships/hyperlink" Target="https://stackoverflow.com/questions/11674922" TargetMode="External"/><Relationship Id="rId41" Type="http://schemas.openxmlformats.org/officeDocument/2006/relationships/hyperlink" Target="https://stackoverflow.com/questions/19970587" TargetMode="External"/><Relationship Id="rId44" Type="http://schemas.openxmlformats.org/officeDocument/2006/relationships/hyperlink" Target="https://stackoverflow.com/questions/20692819" TargetMode="External"/><Relationship Id="rId43" Type="http://schemas.openxmlformats.org/officeDocument/2006/relationships/hyperlink" Target="https://stackoverflow.com/questions/41189357" TargetMode="External"/><Relationship Id="rId46" Type="http://schemas.openxmlformats.org/officeDocument/2006/relationships/hyperlink" Target="https://stackoverflow.com/questions/12792593" TargetMode="External"/><Relationship Id="rId45" Type="http://schemas.openxmlformats.org/officeDocument/2006/relationships/hyperlink" Target="https://stackoverflow.com/questions/2295960" TargetMode="External"/><Relationship Id="rId1" Type="http://schemas.openxmlformats.org/officeDocument/2006/relationships/hyperlink" Target="https://stackoverflow.com/questions/34571" TargetMode="External"/><Relationship Id="rId2" Type="http://schemas.openxmlformats.org/officeDocument/2006/relationships/hyperlink" Target="https://stackoverflow.com/questions/250692" TargetMode="External"/><Relationship Id="rId3" Type="http://schemas.openxmlformats.org/officeDocument/2006/relationships/hyperlink" Target="https://stackoverflow.com/questions/105007" TargetMode="External"/><Relationship Id="rId4" Type="http://schemas.openxmlformats.org/officeDocument/2006/relationships/hyperlink" Target="https://stackoverflow.com/questions/9122708" TargetMode="External"/><Relationship Id="rId9" Type="http://schemas.openxmlformats.org/officeDocument/2006/relationships/hyperlink" Target="https://stackoverflow.com/questions/18354788" TargetMode="External"/><Relationship Id="rId48" Type="http://schemas.openxmlformats.org/officeDocument/2006/relationships/hyperlink" Target="https://stackoverflow.com/questions/42524195" TargetMode="External"/><Relationship Id="rId47" Type="http://schemas.openxmlformats.org/officeDocument/2006/relationships/hyperlink" Target="https://stackoverflow.com/questions/3008638" TargetMode="External"/><Relationship Id="rId49" Type="http://schemas.openxmlformats.org/officeDocument/2006/relationships/hyperlink" Target="https://stackoverflow.com/questions/57632038" TargetMode="External"/><Relationship Id="rId5" Type="http://schemas.openxmlformats.org/officeDocument/2006/relationships/hyperlink" Target="https://stackoverflow.com/questions/7075938" TargetMode="External"/><Relationship Id="rId6" Type="http://schemas.openxmlformats.org/officeDocument/2006/relationships/hyperlink" Target="https://stackoverflow.com/questions/35987055" TargetMode="External"/><Relationship Id="rId7" Type="http://schemas.openxmlformats.org/officeDocument/2006/relationships/hyperlink" Target="https://stackoverflow.com/questions/249847" TargetMode="External"/><Relationship Id="rId8" Type="http://schemas.openxmlformats.org/officeDocument/2006/relationships/hyperlink" Target="https://stackoverflow.com/questions/3676664" TargetMode="External"/><Relationship Id="rId73" Type="http://schemas.openxmlformats.org/officeDocument/2006/relationships/hyperlink" Target="https://stackoverflow.com/questions/29401503" TargetMode="External"/><Relationship Id="rId72" Type="http://schemas.openxmlformats.org/officeDocument/2006/relationships/hyperlink" Target="https://stackoverflow.com/questions/2811141" TargetMode="External"/><Relationship Id="rId31" Type="http://schemas.openxmlformats.org/officeDocument/2006/relationships/hyperlink" Target="https://stackoverflow.com/questions/17940748" TargetMode="External"/><Relationship Id="rId30" Type="http://schemas.openxmlformats.org/officeDocument/2006/relationships/hyperlink" Target="https://stackoverflow.com/questions/41663170" TargetMode="External"/><Relationship Id="rId74" Type="http://schemas.openxmlformats.org/officeDocument/2006/relationships/drawing" Target="../drawings/drawing2.xml"/><Relationship Id="rId33" Type="http://schemas.openxmlformats.org/officeDocument/2006/relationships/hyperlink" Target="https://stackoverflow.com/questions/15200768" TargetMode="External"/><Relationship Id="rId32" Type="http://schemas.openxmlformats.org/officeDocument/2006/relationships/hyperlink" Target="https://stackoverflow.com/questions/4748317" TargetMode="External"/><Relationship Id="rId35" Type="http://schemas.openxmlformats.org/officeDocument/2006/relationships/hyperlink" Target="https://stackoverflow.com/questions/76868236" TargetMode="External"/><Relationship Id="rId34" Type="http://schemas.openxmlformats.org/officeDocument/2006/relationships/hyperlink" Target="https://stackoverflow.com/questions/27701183" TargetMode="External"/><Relationship Id="rId71" Type="http://schemas.openxmlformats.org/officeDocument/2006/relationships/hyperlink" Target="https://stackoverflow.com/questions/60167623" TargetMode="External"/><Relationship Id="rId70" Type="http://schemas.openxmlformats.org/officeDocument/2006/relationships/hyperlink" Target="https://stackoverflow.com/questions/5662355" TargetMode="External"/><Relationship Id="rId37" Type="http://schemas.openxmlformats.org/officeDocument/2006/relationships/hyperlink" Target="https://stackoverflow.com/questions/34226209" TargetMode="External"/><Relationship Id="rId36" Type="http://schemas.openxmlformats.org/officeDocument/2006/relationships/hyperlink" Target="https://stackoverflow.com/questions/26528348" TargetMode="External"/><Relationship Id="rId39" Type="http://schemas.openxmlformats.org/officeDocument/2006/relationships/hyperlink" Target="https://stackoverflow.com/questions/440786" TargetMode="External"/><Relationship Id="rId38" Type="http://schemas.openxmlformats.org/officeDocument/2006/relationships/hyperlink" Target="https://stackoverflow.com/questions/45557299" TargetMode="External"/><Relationship Id="rId62" Type="http://schemas.openxmlformats.org/officeDocument/2006/relationships/hyperlink" Target="https://stackoverflow.com/questions/40582252" TargetMode="External"/><Relationship Id="rId61" Type="http://schemas.openxmlformats.org/officeDocument/2006/relationships/hyperlink" Target="https://stackoverflow.com/questions/19998250" TargetMode="External"/><Relationship Id="rId20" Type="http://schemas.openxmlformats.org/officeDocument/2006/relationships/hyperlink" Target="https://stackoverflow.com/questions/15453283" TargetMode="External"/><Relationship Id="rId64" Type="http://schemas.openxmlformats.org/officeDocument/2006/relationships/hyperlink" Target="https://stackoverflow.com/questions/35683991" TargetMode="External"/><Relationship Id="rId63" Type="http://schemas.openxmlformats.org/officeDocument/2006/relationships/hyperlink" Target="https://stackoverflow.com/questions/28867625" TargetMode="External"/><Relationship Id="rId22" Type="http://schemas.openxmlformats.org/officeDocument/2006/relationships/hyperlink" Target="https://stackoverflow.com/questions/26143057" TargetMode="External"/><Relationship Id="rId66" Type="http://schemas.openxmlformats.org/officeDocument/2006/relationships/hyperlink" Target="https://stackoverflow.com/questions/33376127" TargetMode="External"/><Relationship Id="rId21" Type="http://schemas.openxmlformats.org/officeDocument/2006/relationships/hyperlink" Target="https://stackoverflow.com/questions/60343955" TargetMode="External"/><Relationship Id="rId65" Type="http://schemas.openxmlformats.org/officeDocument/2006/relationships/hyperlink" Target="https://stackoverflow.com/questions/27616617" TargetMode="External"/><Relationship Id="rId24" Type="http://schemas.openxmlformats.org/officeDocument/2006/relationships/hyperlink" Target="https://stackoverflow.com/questions/74343285" TargetMode="External"/><Relationship Id="rId68" Type="http://schemas.openxmlformats.org/officeDocument/2006/relationships/hyperlink" Target="https://stackoverflow.com/questions/3262759" TargetMode="External"/><Relationship Id="rId23" Type="http://schemas.openxmlformats.org/officeDocument/2006/relationships/hyperlink" Target="https://stackoverflow.com/questions/9202862" TargetMode="External"/><Relationship Id="rId67" Type="http://schemas.openxmlformats.org/officeDocument/2006/relationships/hyperlink" Target="https://stackoverflow.com/questions/28818735" TargetMode="External"/><Relationship Id="rId60" Type="http://schemas.openxmlformats.org/officeDocument/2006/relationships/hyperlink" Target="https://stackoverflow.com/questions/58554409" TargetMode="External"/><Relationship Id="rId26" Type="http://schemas.openxmlformats.org/officeDocument/2006/relationships/hyperlink" Target="https://stackoverflow.com/questions/5601730" TargetMode="External"/><Relationship Id="rId25" Type="http://schemas.openxmlformats.org/officeDocument/2006/relationships/hyperlink" Target="https://stackoverflow.com/questions/13416223" TargetMode="External"/><Relationship Id="rId69" Type="http://schemas.openxmlformats.org/officeDocument/2006/relationships/hyperlink" Target="https://stackoverflow.com/questions/44026847" TargetMode="External"/><Relationship Id="rId28" Type="http://schemas.openxmlformats.org/officeDocument/2006/relationships/hyperlink" Target="https://stackoverflow.com/questions/1127616" TargetMode="External"/><Relationship Id="rId27" Type="http://schemas.openxmlformats.org/officeDocument/2006/relationships/hyperlink" Target="https://stackoverflow.com/questions/36141268" TargetMode="External"/><Relationship Id="rId29" Type="http://schemas.openxmlformats.org/officeDocument/2006/relationships/hyperlink" Target="https://stackoverflow.com/questions/8375541" TargetMode="External"/><Relationship Id="rId51" Type="http://schemas.openxmlformats.org/officeDocument/2006/relationships/hyperlink" Target="https://stackoverflow.com/questions/4607835" TargetMode="External"/><Relationship Id="rId50" Type="http://schemas.openxmlformats.org/officeDocument/2006/relationships/hyperlink" Target="https://stackoverflow.com/questions/6253662" TargetMode="External"/><Relationship Id="rId53" Type="http://schemas.openxmlformats.org/officeDocument/2006/relationships/hyperlink" Target="https://stackoverflow.com/questions/72006753" TargetMode="External"/><Relationship Id="rId52" Type="http://schemas.openxmlformats.org/officeDocument/2006/relationships/hyperlink" Target="https://stackoverflow.com/questions/72408244" TargetMode="External"/><Relationship Id="rId11" Type="http://schemas.openxmlformats.org/officeDocument/2006/relationships/hyperlink" Target="https://stackoverflow.com/questions/249664" TargetMode="External"/><Relationship Id="rId55" Type="http://schemas.openxmlformats.org/officeDocument/2006/relationships/hyperlink" Target="https://stackoverflow.com/questions/11286815" TargetMode="External"/><Relationship Id="rId10" Type="http://schemas.openxmlformats.org/officeDocument/2006/relationships/hyperlink" Target="https://stackoverflow.com/questions/267237" TargetMode="External"/><Relationship Id="rId54" Type="http://schemas.openxmlformats.org/officeDocument/2006/relationships/hyperlink" Target="https://stackoverflow.com/questions/41126275" TargetMode="External"/><Relationship Id="rId13" Type="http://schemas.openxmlformats.org/officeDocument/2006/relationships/hyperlink" Target="https://stackoverflow.com/questions/6913325" TargetMode="External"/><Relationship Id="rId57" Type="http://schemas.openxmlformats.org/officeDocument/2006/relationships/hyperlink" Target="https://stackoverflow.com/questions/33773696" TargetMode="External"/><Relationship Id="rId12" Type="http://schemas.openxmlformats.org/officeDocument/2006/relationships/hyperlink" Target="https://stackoverflow.com/questions/48906484" TargetMode="External"/><Relationship Id="rId56" Type="http://schemas.openxmlformats.org/officeDocument/2006/relationships/hyperlink" Target="https://stackoverflow.com/questions/50361628" TargetMode="External"/><Relationship Id="rId15" Type="http://schemas.openxmlformats.org/officeDocument/2006/relationships/hyperlink" Target="https://stackoverflow.com/questions/1583363" TargetMode="External"/><Relationship Id="rId59" Type="http://schemas.openxmlformats.org/officeDocument/2006/relationships/hyperlink" Target="https://stackoverflow.com/questions/30220564" TargetMode="External"/><Relationship Id="rId14" Type="http://schemas.openxmlformats.org/officeDocument/2006/relationships/hyperlink" Target="https://stackoverflow.com/questions/3299405" TargetMode="External"/><Relationship Id="rId58" Type="http://schemas.openxmlformats.org/officeDocument/2006/relationships/hyperlink" Target="https://stackoverflow.com/questions/11976996" TargetMode="External"/><Relationship Id="rId17" Type="http://schemas.openxmlformats.org/officeDocument/2006/relationships/hyperlink" Target="https://stackoverflow.com/questions/24309051" TargetMode="External"/><Relationship Id="rId16" Type="http://schemas.openxmlformats.org/officeDocument/2006/relationships/hyperlink" Target="https://stackoverflow.com/questions/973545" TargetMode="External"/><Relationship Id="rId19" Type="http://schemas.openxmlformats.org/officeDocument/2006/relationships/hyperlink" Target="https://stackoverflow.com/questions/52918938" TargetMode="External"/><Relationship Id="rId18" Type="http://schemas.openxmlformats.org/officeDocument/2006/relationships/hyperlink" Target="https://stackoverflow.com/questions/23435778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stackoverflow.com/questions/3262759" TargetMode="External"/><Relationship Id="rId42" Type="http://schemas.openxmlformats.org/officeDocument/2006/relationships/hyperlink" Target="https://stackoverflow.com/questions/29401503" TargetMode="External"/><Relationship Id="rId41" Type="http://schemas.openxmlformats.org/officeDocument/2006/relationships/hyperlink" Target="https://stackoverflow.com/questions/44026847" TargetMode="External"/><Relationship Id="rId43" Type="http://schemas.openxmlformats.org/officeDocument/2006/relationships/drawing" Target="../drawings/drawing3.xml"/><Relationship Id="rId1" Type="http://schemas.openxmlformats.org/officeDocument/2006/relationships/hyperlink" Target="https://stackoverflow.com/questions/34571" TargetMode="External"/><Relationship Id="rId2" Type="http://schemas.openxmlformats.org/officeDocument/2006/relationships/hyperlink" Target="https://stackoverflow.com/questions/250692" TargetMode="External"/><Relationship Id="rId3" Type="http://schemas.openxmlformats.org/officeDocument/2006/relationships/hyperlink" Target="https://stackoverflow.com/questions/9122708" TargetMode="External"/><Relationship Id="rId4" Type="http://schemas.openxmlformats.org/officeDocument/2006/relationships/hyperlink" Target="https://stackoverflow.com/questions/249664" TargetMode="External"/><Relationship Id="rId9" Type="http://schemas.openxmlformats.org/officeDocument/2006/relationships/hyperlink" Target="https://stackoverflow.com/questions/35987055" TargetMode="External"/><Relationship Id="rId5" Type="http://schemas.openxmlformats.org/officeDocument/2006/relationships/hyperlink" Target="https://stackoverflow.com/questions/267237" TargetMode="External"/><Relationship Id="rId6" Type="http://schemas.openxmlformats.org/officeDocument/2006/relationships/hyperlink" Target="https://stackoverflow.com/questions/13416223" TargetMode="External"/><Relationship Id="rId7" Type="http://schemas.openxmlformats.org/officeDocument/2006/relationships/hyperlink" Target="https://stackoverflow.com/questions/3299405" TargetMode="External"/><Relationship Id="rId8" Type="http://schemas.openxmlformats.org/officeDocument/2006/relationships/hyperlink" Target="https://stackoverflow.com/questions/19970587" TargetMode="External"/><Relationship Id="rId31" Type="http://schemas.openxmlformats.org/officeDocument/2006/relationships/hyperlink" Target="https://stackoverflow.com/questions/31734790" TargetMode="External"/><Relationship Id="rId30" Type="http://schemas.openxmlformats.org/officeDocument/2006/relationships/hyperlink" Target="https://stackoverflow.com/questions/45557299" TargetMode="External"/><Relationship Id="rId33" Type="http://schemas.openxmlformats.org/officeDocument/2006/relationships/hyperlink" Target="https://stackoverflow.com/questions/20692819" TargetMode="External"/><Relationship Id="rId32" Type="http://schemas.openxmlformats.org/officeDocument/2006/relationships/hyperlink" Target="https://stackoverflow.com/questions/41189357" TargetMode="External"/><Relationship Id="rId35" Type="http://schemas.openxmlformats.org/officeDocument/2006/relationships/hyperlink" Target="https://stackoverflow.com/questions/72006753" TargetMode="External"/><Relationship Id="rId34" Type="http://schemas.openxmlformats.org/officeDocument/2006/relationships/hyperlink" Target="https://stackoverflow.com/questions/12792593" TargetMode="External"/><Relationship Id="rId37" Type="http://schemas.openxmlformats.org/officeDocument/2006/relationships/hyperlink" Target="https://stackoverflow.com/questions/58554409" TargetMode="External"/><Relationship Id="rId36" Type="http://schemas.openxmlformats.org/officeDocument/2006/relationships/hyperlink" Target="https://stackoverflow.com/questions/41126275" TargetMode="External"/><Relationship Id="rId39" Type="http://schemas.openxmlformats.org/officeDocument/2006/relationships/hyperlink" Target="https://stackoverflow.com/questions/33376127" TargetMode="External"/><Relationship Id="rId38" Type="http://schemas.openxmlformats.org/officeDocument/2006/relationships/hyperlink" Target="https://stackoverflow.com/questions/35683991" TargetMode="External"/><Relationship Id="rId20" Type="http://schemas.openxmlformats.org/officeDocument/2006/relationships/hyperlink" Target="https://stackoverflow.com/questions/8375541" TargetMode="External"/><Relationship Id="rId22" Type="http://schemas.openxmlformats.org/officeDocument/2006/relationships/hyperlink" Target="https://stackoverflow.com/questions/23435778" TargetMode="External"/><Relationship Id="rId21" Type="http://schemas.openxmlformats.org/officeDocument/2006/relationships/hyperlink" Target="https://stackoverflow.com/questions/973545" TargetMode="External"/><Relationship Id="rId24" Type="http://schemas.openxmlformats.org/officeDocument/2006/relationships/hyperlink" Target="https://stackoverflow.com/questions/52918938" TargetMode="External"/><Relationship Id="rId23" Type="http://schemas.openxmlformats.org/officeDocument/2006/relationships/hyperlink" Target="https://stackoverflow.com/questions/24309051" TargetMode="External"/><Relationship Id="rId26" Type="http://schemas.openxmlformats.org/officeDocument/2006/relationships/hyperlink" Target="https://stackoverflow.com/questions/15453283" TargetMode="External"/><Relationship Id="rId25" Type="http://schemas.openxmlformats.org/officeDocument/2006/relationships/hyperlink" Target="https://stackoverflow.com/questions/15200768" TargetMode="External"/><Relationship Id="rId28" Type="http://schemas.openxmlformats.org/officeDocument/2006/relationships/hyperlink" Target="https://stackoverflow.com/questions/76868236" TargetMode="External"/><Relationship Id="rId27" Type="http://schemas.openxmlformats.org/officeDocument/2006/relationships/hyperlink" Target="https://stackoverflow.com/questions/74343285" TargetMode="External"/><Relationship Id="rId29" Type="http://schemas.openxmlformats.org/officeDocument/2006/relationships/hyperlink" Target="https://stackoverflow.com/questions/34226209" TargetMode="External"/><Relationship Id="rId11" Type="http://schemas.openxmlformats.org/officeDocument/2006/relationships/hyperlink" Target="https://stackoverflow.com/questions/3676664" TargetMode="External"/><Relationship Id="rId10" Type="http://schemas.openxmlformats.org/officeDocument/2006/relationships/hyperlink" Target="https://stackoverflow.com/questions/249847" TargetMode="External"/><Relationship Id="rId13" Type="http://schemas.openxmlformats.org/officeDocument/2006/relationships/hyperlink" Target="https://stackoverflow.com/questions/36141268" TargetMode="External"/><Relationship Id="rId12" Type="http://schemas.openxmlformats.org/officeDocument/2006/relationships/hyperlink" Target="https://stackoverflow.com/questions/18354788" TargetMode="External"/><Relationship Id="rId15" Type="http://schemas.openxmlformats.org/officeDocument/2006/relationships/hyperlink" Target="https://stackoverflow.com/questions/41663170" TargetMode="External"/><Relationship Id="rId14" Type="http://schemas.openxmlformats.org/officeDocument/2006/relationships/hyperlink" Target="https://stackoverflow.com/questions/1127616" TargetMode="External"/><Relationship Id="rId17" Type="http://schemas.openxmlformats.org/officeDocument/2006/relationships/hyperlink" Target="https://stackoverflow.com/questions/440786" TargetMode="External"/><Relationship Id="rId16" Type="http://schemas.openxmlformats.org/officeDocument/2006/relationships/hyperlink" Target="https://stackoverflow.com/questions/4748317" TargetMode="External"/><Relationship Id="rId19" Type="http://schemas.openxmlformats.org/officeDocument/2006/relationships/hyperlink" Target="https://stackoverflow.com/questions/6913325" TargetMode="External"/><Relationship Id="rId18" Type="http://schemas.openxmlformats.org/officeDocument/2006/relationships/hyperlink" Target="https://stackoverflow.com/questions/48906484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stackoverflow.com/questions/28818735" TargetMode="External"/><Relationship Id="rId42" Type="http://schemas.openxmlformats.org/officeDocument/2006/relationships/hyperlink" Target="https://stackoverflow.com/questions/5662355" TargetMode="External"/><Relationship Id="rId41" Type="http://schemas.openxmlformats.org/officeDocument/2006/relationships/hyperlink" Target="https://stackoverflow.com/questions/28818735" TargetMode="External"/><Relationship Id="rId44" Type="http://schemas.openxmlformats.org/officeDocument/2006/relationships/hyperlink" Target="https://stackoverflow.com/questions/5662355" TargetMode="External"/><Relationship Id="rId43" Type="http://schemas.openxmlformats.org/officeDocument/2006/relationships/hyperlink" Target="https://stackoverflow.com/questions/5662355" TargetMode="External"/><Relationship Id="rId46" Type="http://schemas.openxmlformats.org/officeDocument/2006/relationships/hyperlink" Target="https://stackoverflow.com/questions/40582252" TargetMode="External"/><Relationship Id="rId45" Type="http://schemas.openxmlformats.org/officeDocument/2006/relationships/hyperlink" Target="https://stackoverflow.com/questions/40582252" TargetMode="External"/><Relationship Id="rId1" Type="http://schemas.openxmlformats.org/officeDocument/2006/relationships/hyperlink" Target="https://stackoverflow.com/questions/105007" TargetMode="External"/><Relationship Id="rId2" Type="http://schemas.openxmlformats.org/officeDocument/2006/relationships/hyperlink" Target="https://stackoverflow.com/questions/105007" TargetMode="External"/><Relationship Id="rId3" Type="http://schemas.openxmlformats.org/officeDocument/2006/relationships/hyperlink" Target="https://stackoverflow.com/questions/105007" TargetMode="External"/><Relationship Id="rId4" Type="http://schemas.openxmlformats.org/officeDocument/2006/relationships/hyperlink" Target="https://stackoverflow.com/questions/7075938" TargetMode="External"/><Relationship Id="rId9" Type="http://schemas.openxmlformats.org/officeDocument/2006/relationships/hyperlink" Target="https://stackoverflow.com/questions/5601730" TargetMode="External"/><Relationship Id="rId48" Type="http://schemas.openxmlformats.org/officeDocument/2006/relationships/hyperlink" Target="https://stackoverflow.com/questions/2811141" TargetMode="External"/><Relationship Id="rId47" Type="http://schemas.openxmlformats.org/officeDocument/2006/relationships/hyperlink" Target="https://stackoverflow.com/questions/2811141" TargetMode="External"/><Relationship Id="rId49" Type="http://schemas.openxmlformats.org/officeDocument/2006/relationships/hyperlink" Target="https://stackoverflow.com/questions/2811141" TargetMode="External"/><Relationship Id="rId5" Type="http://schemas.openxmlformats.org/officeDocument/2006/relationships/hyperlink" Target="https://stackoverflow.com/questions/7075938" TargetMode="External"/><Relationship Id="rId6" Type="http://schemas.openxmlformats.org/officeDocument/2006/relationships/hyperlink" Target="https://stackoverflow.com/questions/7075938" TargetMode="External"/><Relationship Id="rId7" Type="http://schemas.openxmlformats.org/officeDocument/2006/relationships/hyperlink" Target="https://stackoverflow.com/questions/5601730" TargetMode="External"/><Relationship Id="rId8" Type="http://schemas.openxmlformats.org/officeDocument/2006/relationships/hyperlink" Target="https://stackoverflow.com/questions/5601730" TargetMode="External"/><Relationship Id="rId31" Type="http://schemas.openxmlformats.org/officeDocument/2006/relationships/hyperlink" Target="https://stackoverflow.com/questions/11674922" TargetMode="External"/><Relationship Id="rId30" Type="http://schemas.openxmlformats.org/officeDocument/2006/relationships/hyperlink" Target="https://stackoverflow.com/questions/11674922" TargetMode="External"/><Relationship Id="rId33" Type="http://schemas.openxmlformats.org/officeDocument/2006/relationships/hyperlink" Target="https://stackoverflow.com/questions/57632038" TargetMode="External"/><Relationship Id="rId32" Type="http://schemas.openxmlformats.org/officeDocument/2006/relationships/hyperlink" Target="https://stackoverflow.com/questions/57632038" TargetMode="External"/><Relationship Id="rId35" Type="http://schemas.openxmlformats.org/officeDocument/2006/relationships/hyperlink" Target="https://stackoverflow.com/questions/4607835" TargetMode="External"/><Relationship Id="rId34" Type="http://schemas.openxmlformats.org/officeDocument/2006/relationships/hyperlink" Target="https://stackoverflow.com/questions/4607835" TargetMode="External"/><Relationship Id="rId37" Type="http://schemas.openxmlformats.org/officeDocument/2006/relationships/hyperlink" Target="https://stackoverflow.com/questions/28867625" TargetMode="External"/><Relationship Id="rId36" Type="http://schemas.openxmlformats.org/officeDocument/2006/relationships/hyperlink" Target="https://stackoverflow.com/questions/4607835" TargetMode="External"/><Relationship Id="rId39" Type="http://schemas.openxmlformats.org/officeDocument/2006/relationships/hyperlink" Target="https://stackoverflow.com/questions/28867625" TargetMode="External"/><Relationship Id="rId38" Type="http://schemas.openxmlformats.org/officeDocument/2006/relationships/hyperlink" Target="https://stackoverflow.com/questions/28867625" TargetMode="External"/><Relationship Id="rId20" Type="http://schemas.openxmlformats.org/officeDocument/2006/relationships/hyperlink" Target="https://stackoverflow.com/questions/60343955" TargetMode="External"/><Relationship Id="rId22" Type="http://schemas.openxmlformats.org/officeDocument/2006/relationships/hyperlink" Target="https://stackoverflow.com/questions/26143057" TargetMode="External"/><Relationship Id="rId21" Type="http://schemas.openxmlformats.org/officeDocument/2006/relationships/hyperlink" Target="https://stackoverflow.com/questions/26143057" TargetMode="External"/><Relationship Id="rId24" Type="http://schemas.openxmlformats.org/officeDocument/2006/relationships/hyperlink" Target="https://stackoverflow.com/questions/9202862" TargetMode="External"/><Relationship Id="rId23" Type="http://schemas.openxmlformats.org/officeDocument/2006/relationships/hyperlink" Target="https://stackoverflow.com/questions/26143057" TargetMode="External"/><Relationship Id="rId26" Type="http://schemas.openxmlformats.org/officeDocument/2006/relationships/hyperlink" Target="https://stackoverflow.com/questions/9202862" TargetMode="External"/><Relationship Id="rId25" Type="http://schemas.openxmlformats.org/officeDocument/2006/relationships/hyperlink" Target="https://stackoverflow.com/questions/9202862" TargetMode="External"/><Relationship Id="rId28" Type="http://schemas.openxmlformats.org/officeDocument/2006/relationships/hyperlink" Target="https://stackoverflow.com/questions/26528348" TargetMode="External"/><Relationship Id="rId27" Type="http://schemas.openxmlformats.org/officeDocument/2006/relationships/hyperlink" Target="https://stackoverflow.com/questions/26528348" TargetMode="External"/><Relationship Id="rId29" Type="http://schemas.openxmlformats.org/officeDocument/2006/relationships/hyperlink" Target="https://stackoverflow.com/questions/11674922" TargetMode="External"/><Relationship Id="rId50" Type="http://schemas.openxmlformats.org/officeDocument/2006/relationships/drawing" Target="../drawings/drawing5.xml"/><Relationship Id="rId11" Type="http://schemas.openxmlformats.org/officeDocument/2006/relationships/hyperlink" Target="https://stackoverflow.com/questions/17940748" TargetMode="External"/><Relationship Id="rId10" Type="http://schemas.openxmlformats.org/officeDocument/2006/relationships/hyperlink" Target="https://stackoverflow.com/questions/17940748" TargetMode="External"/><Relationship Id="rId13" Type="http://schemas.openxmlformats.org/officeDocument/2006/relationships/hyperlink" Target="https://stackoverflow.com/questions/1583363" TargetMode="External"/><Relationship Id="rId12" Type="http://schemas.openxmlformats.org/officeDocument/2006/relationships/hyperlink" Target="https://stackoverflow.com/questions/17940748" TargetMode="External"/><Relationship Id="rId15" Type="http://schemas.openxmlformats.org/officeDocument/2006/relationships/hyperlink" Target="https://stackoverflow.com/questions/1583363" TargetMode="External"/><Relationship Id="rId14" Type="http://schemas.openxmlformats.org/officeDocument/2006/relationships/hyperlink" Target="https://stackoverflow.com/questions/1583363" TargetMode="External"/><Relationship Id="rId17" Type="http://schemas.openxmlformats.org/officeDocument/2006/relationships/hyperlink" Target="https://stackoverflow.com/questions/27701183" TargetMode="External"/><Relationship Id="rId16" Type="http://schemas.openxmlformats.org/officeDocument/2006/relationships/hyperlink" Target="https://stackoverflow.com/questions/27701183" TargetMode="External"/><Relationship Id="rId19" Type="http://schemas.openxmlformats.org/officeDocument/2006/relationships/hyperlink" Target="https://stackoverflow.com/questions/60343955" TargetMode="External"/><Relationship Id="rId18" Type="http://schemas.openxmlformats.org/officeDocument/2006/relationships/hyperlink" Target="https://stackoverflow.com/questions/27701183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stackoverflow.com/questions/28818735" TargetMode="External"/><Relationship Id="rId42" Type="http://schemas.openxmlformats.org/officeDocument/2006/relationships/hyperlink" Target="https://stackoverflow.com/questions/5662355" TargetMode="External"/><Relationship Id="rId41" Type="http://schemas.openxmlformats.org/officeDocument/2006/relationships/hyperlink" Target="https://stackoverflow.com/questions/28818735" TargetMode="External"/><Relationship Id="rId44" Type="http://schemas.openxmlformats.org/officeDocument/2006/relationships/hyperlink" Target="https://stackoverflow.com/questions/5662355" TargetMode="External"/><Relationship Id="rId43" Type="http://schemas.openxmlformats.org/officeDocument/2006/relationships/hyperlink" Target="https://stackoverflow.com/questions/5662355" TargetMode="External"/><Relationship Id="rId46" Type="http://schemas.openxmlformats.org/officeDocument/2006/relationships/hyperlink" Target="https://stackoverflow.com/questions/40582252" TargetMode="External"/><Relationship Id="rId45" Type="http://schemas.openxmlformats.org/officeDocument/2006/relationships/hyperlink" Target="https://stackoverflow.com/questions/40582252" TargetMode="External"/><Relationship Id="rId1" Type="http://schemas.openxmlformats.org/officeDocument/2006/relationships/hyperlink" Target="https://stackoverflow.com/questions/105007" TargetMode="External"/><Relationship Id="rId2" Type="http://schemas.openxmlformats.org/officeDocument/2006/relationships/hyperlink" Target="https://stackoverflow.com/questions/105007" TargetMode="External"/><Relationship Id="rId3" Type="http://schemas.openxmlformats.org/officeDocument/2006/relationships/hyperlink" Target="https://stackoverflow.com/questions/105007" TargetMode="External"/><Relationship Id="rId4" Type="http://schemas.openxmlformats.org/officeDocument/2006/relationships/hyperlink" Target="https://stackoverflow.com/questions/7075938" TargetMode="External"/><Relationship Id="rId9" Type="http://schemas.openxmlformats.org/officeDocument/2006/relationships/hyperlink" Target="https://stackoverflow.com/questions/5601730" TargetMode="External"/><Relationship Id="rId48" Type="http://schemas.openxmlformats.org/officeDocument/2006/relationships/hyperlink" Target="https://stackoverflow.com/questions/2811141" TargetMode="External"/><Relationship Id="rId47" Type="http://schemas.openxmlformats.org/officeDocument/2006/relationships/hyperlink" Target="https://stackoverflow.com/questions/2811141" TargetMode="External"/><Relationship Id="rId49" Type="http://schemas.openxmlformats.org/officeDocument/2006/relationships/hyperlink" Target="https://stackoverflow.com/questions/2811141" TargetMode="External"/><Relationship Id="rId5" Type="http://schemas.openxmlformats.org/officeDocument/2006/relationships/hyperlink" Target="https://stackoverflow.com/questions/7075938" TargetMode="External"/><Relationship Id="rId6" Type="http://schemas.openxmlformats.org/officeDocument/2006/relationships/hyperlink" Target="https://stackoverflow.com/questions/7075938" TargetMode="External"/><Relationship Id="rId7" Type="http://schemas.openxmlformats.org/officeDocument/2006/relationships/hyperlink" Target="https://stackoverflow.com/questions/5601730" TargetMode="External"/><Relationship Id="rId8" Type="http://schemas.openxmlformats.org/officeDocument/2006/relationships/hyperlink" Target="https://stackoverflow.com/questions/5601730" TargetMode="External"/><Relationship Id="rId31" Type="http://schemas.openxmlformats.org/officeDocument/2006/relationships/hyperlink" Target="https://stackoverflow.com/questions/11674922" TargetMode="External"/><Relationship Id="rId30" Type="http://schemas.openxmlformats.org/officeDocument/2006/relationships/hyperlink" Target="https://stackoverflow.com/questions/11674922" TargetMode="External"/><Relationship Id="rId33" Type="http://schemas.openxmlformats.org/officeDocument/2006/relationships/hyperlink" Target="https://stackoverflow.com/questions/57632038" TargetMode="External"/><Relationship Id="rId32" Type="http://schemas.openxmlformats.org/officeDocument/2006/relationships/hyperlink" Target="https://stackoverflow.com/questions/57632038" TargetMode="External"/><Relationship Id="rId35" Type="http://schemas.openxmlformats.org/officeDocument/2006/relationships/hyperlink" Target="https://stackoverflow.com/questions/4607835" TargetMode="External"/><Relationship Id="rId34" Type="http://schemas.openxmlformats.org/officeDocument/2006/relationships/hyperlink" Target="https://stackoverflow.com/questions/4607835" TargetMode="External"/><Relationship Id="rId37" Type="http://schemas.openxmlformats.org/officeDocument/2006/relationships/hyperlink" Target="https://stackoverflow.com/questions/28867625" TargetMode="External"/><Relationship Id="rId36" Type="http://schemas.openxmlformats.org/officeDocument/2006/relationships/hyperlink" Target="https://stackoverflow.com/questions/4607835" TargetMode="External"/><Relationship Id="rId39" Type="http://schemas.openxmlformats.org/officeDocument/2006/relationships/hyperlink" Target="https://stackoverflow.com/questions/28867625" TargetMode="External"/><Relationship Id="rId38" Type="http://schemas.openxmlformats.org/officeDocument/2006/relationships/hyperlink" Target="https://stackoverflow.com/questions/28867625" TargetMode="External"/><Relationship Id="rId20" Type="http://schemas.openxmlformats.org/officeDocument/2006/relationships/hyperlink" Target="https://stackoverflow.com/questions/60343955" TargetMode="External"/><Relationship Id="rId22" Type="http://schemas.openxmlformats.org/officeDocument/2006/relationships/hyperlink" Target="https://stackoverflow.com/questions/26143057" TargetMode="External"/><Relationship Id="rId21" Type="http://schemas.openxmlformats.org/officeDocument/2006/relationships/hyperlink" Target="https://stackoverflow.com/questions/26143057" TargetMode="External"/><Relationship Id="rId24" Type="http://schemas.openxmlformats.org/officeDocument/2006/relationships/hyperlink" Target="https://stackoverflow.com/questions/9202862" TargetMode="External"/><Relationship Id="rId23" Type="http://schemas.openxmlformats.org/officeDocument/2006/relationships/hyperlink" Target="https://stackoverflow.com/questions/26143057" TargetMode="External"/><Relationship Id="rId26" Type="http://schemas.openxmlformats.org/officeDocument/2006/relationships/hyperlink" Target="https://stackoverflow.com/questions/9202862" TargetMode="External"/><Relationship Id="rId25" Type="http://schemas.openxmlformats.org/officeDocument/2006/relationships/hyperlink" Target="https://stackoverflow.com/questions/9202862" TargetMode="External"/><Relationship Id="rId28" Type="http://schemas.openxmlformats.org/officeDocument/2006/relationships/hyperlink" Target="https://stackoverflow.com/questions/26528348" TargetMode="External"/><Relationship Id="rId27" Type="http://schemas.openxmlformats.org/officeDocument/2006/relationships/hyperlink" Target="https://stackoverflow.com/questions/26528348" TargetMode="External"/><Relationship Id="rId29" Type="http://schemas.openxmlformats.org/officeDocument/2006/relationships/hyperlink" Target="https://stackoverflow.com/questions/11674922" TargetMode="External"/><Relationship Id="rId50" Type="http://schemas.openxmlformats.org/officeDocument/2006/relationships/drawing" Target="../drawings/drawing6.xml"/><Relationship Id="rId11" Type="http://schemas.openxmlformats.org/officeDocument/2006/relationships/hyperlink" Target="https://stackoverflow.com/questions/17940748" TargetMode="External"/><Relationship Id="rId10" Type="http://schemas.openxmlformats.org/officeDocument/2006/relationships/hyperlink" Target="https://stackoverflow.com/questions/17940748" TargetMode="External"/><Relationship Id="rId13" Type="http://schemas.openxmlformats.org/officeDocument/2006/relationships/hyperlink" Target="https://stackoverflow.com/questions/1583363" TargetMode="External"/><Relationship Id="rId12" Type="http://schemas.openxmlformats.org/officeDocument/2006/relationships/hyperlink" Target="https://stackoverflow.com/questions/17940748" TargetMode="External"/><Relationship Id="rId15" Type="http://schemas.openxmlformats.org/officeDocument/2006/relationships/hyperlink" Target="https://stackoverflow.com/questions/1583363" TargetMode="External"/><Relationship Id="rId14" Type="http://schemas.openxmlformats.org/officeDocument/2006/relationships/hyperlink" Target="https://stackoverflow.com/questions/1583363" TargetMode="External"/><Relationship Id="rId17" Type="http://schemas.openxmlformats.org/officeDocument/2006/relationships/hyperlink" Target="https://stackoverflow.com/questions/27701183" TargetMode="External"/><Relationship Id="rId16" Type="http://schemas.openxmlformats.org/officeDocument/2006/relationships/hyperlink" Target="https://stackoverflow.com/questions/27701183" TargetMode="External"/><Relationship Id="rId19" Type="http://schemas.openxmlformats.org/officeDocument/2006/relationships/hyperlink" Target="https://stackoverflow.com/questions/60343955" TargetMode="External"/><Relationship Id="rId18" Type="http://schemas.openxmlformats.org/officeDocument/2006/relationships/hyperlink" Target="https://stackoverflow.com/questions/27701183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stackoverflow.com/questions/7075938" TargetMode="External"/><Relationship Id="rId2" Type="http://schemas.openxmlformats.org/officeDocument/2006/relationships/hyperlink" Target="https://stackoverflow.com/questions/5601730" TargetMode="External"/><Relationship Id="rId3" Type="http://schemas.openxmlformats.org/officeDocument/2006/relationships/hyperlink" Target="https://stackoverflow.com/questions/17940748" TargetMode="External"/><Relationship Id="rId4" Type="http://schemas.openxmlformats.org/officeDocument/2006/relationships/hyperlink" Target="https://stackoverflow.com/questions/1583363" TargetMode="External"/><Relationship Id="rId9" Type="http://schemas.openxmlformats.org/officeDocument/2006/relationships/hyperlink" Target="https://stackoverflow.com/questions/26528348" TargetMode="External"/><Relationship Id="rId5" Type="http://schemas.openxmlformats.org/officeDocument/2006/relationships/hyperlink" Target="https://stackoverflow.com/questions/27701183" TargetMode="External"/><Relationship Id="rId6" Type="http://schemas.openxmlformats.org/officeDocument/2006/relationships/hyperlink" Target="https://stackoverflow.com/questions/60343955" TargetMode="External"/><Relationship Id="rId7" Type="http://schemas.openxmlformats.org/officeDocument/2006/relationships/hyperlink" Target="https://stackoverflow.com/questions/26143057" TargetMode="External"/><Relationship Id="rId8" Type="http://schemas.openxmlformats.org/officeDocument/2006/relationships/hyperlink" Target="https://stackoverflow.com/questions/9202862" TargetMode="External"/><Relationship Id="rId11" Type="http://schemas.openxmlformats.org/officeDocument/2006/relationships/hyperlink" Target="https://stackoverflow.com/questions/57632038" TargetMode="External"/><Relationship Id="rId10" Type="http://schemas.openxmlformats.org/officeDocument/2006/relationships/hyperlink" Target="https://stackoverflow.com/questions/11674922" TargetMode="External"/><Relationship Id="rId13" Type="http://schemas.openxmlformats.org/officeDocument/2006/relationships/hyperlink" Target="https://stackoverflow.com/questions/28867625" TargetMode="External"/><Relationship Id="rId12" Type="http://schemas.openxmlformats.org/officeDocument/2006/relationships/hyperlink" Target="https://stackoverflow.com/questions/4607835" TargetMode="External"/><Relationship Id="rId15" Type="http://schemas.openxmlformats.org/officeDocument/2006/relationships/hyperlink" Target="https://stackoverflow.com/questions/5662355" TargetMode="External"/><Relationship Id="rId14" Type="http://schemas.openxmlformats.org/officeDocument/2006/relationships/hyperlink" Target="https://stackoverflow.com/questions/33376127" TargetMode="External"/><Relationship Id="rId17" Type="http://schemas.openxmlformats.org/officeDocument/2006/relationships/hyperlink" Target="https://stackoverflow.com/questions/2811141" TargetMode="External"/><Relationship Id="rId16" Type="http://schemas.openxmlformats.org/officeDocument/2006/relationships/hyperlink" Target="https://stackoverflow.com/questions/40582252" TargetMode="External"/><Relationship Id="rId18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  <col customWidth="1" min="2" max="2" width="133.0"/>
    <col customWidth="1" min="3" max="3" width="17.5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5" t="s">
        <v>4</v>
      </c>
      <c r="B3" s="6" t="s">
        <v>5</v>
      </c>
    </row>
    <row r="4">
      <c r="A4" s="3" t="s">
        <v>6</v>
      </c>
      <c r="B4" s="4" t="s">
        <v>7</v>
      </c>
    </row>
    <row r="5">
      <c r="A5" s="5" t="s">
        <v>8</v>
      </c>
      <c r="B5" s="6" t="s">
        <v>9</v>
      </c>
    </row>
    <row r="6">
      <c r="A6" s="1"/>
      <c r="B6" s="7"/>
      <c r="C6" s="8"/>
    </row>
    <row r="7">
      <c r="B7" s="7"/>
      <c r="C7" s="8"/>
    </row>
    <row r="8">
      <c r="B8" s="1"/>
      <c r="C8" s="8"/>
    </row>
    <row r="10">
      <c r="B10" s="9"/>
      <c r="C10" s="9"/>
    </row>
    <row r="15">
      <c r="B15" s="10"/>
    </row>
    <row r="16">
      <c r="B16" s="10"/>
    </row>
    <row r="18">
      <c r="B18" s="11"/>
    </row>
    <row r="19">
      <c r="B19" s="12"/>
    </row>
    <row r="20">
      <c r="B20" s="12"/>
    </row>
    <row r="21">
      <c r="B21" s="12"/>
    </row>
    <row r="22">
      <c r="B22" s="12"/>
    </row>
    <row r="23">
      <c r="B23" s="12"/>
    </row>
    <row r="24">
      <c r="B24" s="12"/>
    </row>
    <row r="25">
      <c r="B25" s="12"/>
    </row>
    <row r="26">
      <c r="B26" s="12"/>
    </row>
    <row r="27">
      <c r="B27" s="12"/>
    </row>
    <row r="28">
      <c r="B28" s="12"/>
    </row>
    <row r="29">
      <c r="B29" s="12"/>
    </row>
    <row r="30">
      <c r="B30" s="12"/>
    </row>
    <row r="31">
      <c r="B31" s="12"/>
    </row>
    <row r="32">
      <c r="B32" s="12"/>
    </row>
    <row r="33">
      <c r="B33" s="12"/>
    </row>
    <row r="34">
      <c r="B34" s="12"/>
    </row>
    <row r="35">
      <c r="B35" s="12"/>
    </row>
    <row r="36">
      <c r="B36" s="12"/>
    </row>
    <row r="37">
      <c r="B37" s="12"/>
    </row>
    <row r="38">
      <c r="B38" s="12"/>
    </row>
    <row r="39">
      <c r="B39" s="12"/>
    </row>
    <row r="40">
      <c r="B40" s="12"/>
    </row>
    <row r="41">
      <c r="B41" s="12"/>
    </row>
    <row r="42">
      <c r="B42" s="12"/>
    </row>
  </sheetData>
  <hyperlinks>
    <hyperlink r:id="rId1" ref="B2"/>
    <hyperlink r:id="rId2" ref="B3"/>
    <hyperlink r:id="rId3" ref="B4"/>
    <hyperlink r:id="rId4" ref="B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19.38"/>
    <col customWidth="1" min="3" max="3" width="16.38"/>
    <col customWidth="1" min="4" max="4" width="68.13"/>
    <col customWidth="1" min="5" max="6" width="16.38"/>
  </cols>
  <sheetData>
    <row r="1">
      <c r="A1" s="13" t="s">
        <v>10</v>
      </c>
      <c r="B1" s="1" t="s">
        <v>11</v>
      </c>
      <c r="C1" s="1" t="s">
        <v>12</v>
      </c>
      <c r="D1" s="14"/>
    </row>
    <row r="2">
      <c r="A2" s="15" t="s">
        <v>13</v>
      </c>
      <c r="B2" s="16" t="b">
        <f>COUNTIF(DAnswers!$A$2:$A$74,$A2)&gt;0</f>
        <v>0</v>
      </c>
      <c r="C2" s="16" t="b">
        <f>COUNTIF(Technical!$A$2:$A$74,$A2)&gt;0</f>
        <v>1</v>
      </c>
      <c r="G2" s="17"/>
      <c r="H2" s="18"/>
    </row>
    <row r="3">
      <c r="A3" s="15" t="s">
        <v>14</v>
      </c>
      <c r="B3" s="16" t="b">
        <f>COUNTIF(DAnswers!$A$2:$A$74,$A3)&gt;0</f>
        <v>0</v>
      </c>
      <c r="C3" s="16" t="b">
        <f>COUNTIF(Technical!$A$2:$A$74,$A3)&gt;0</f>
        <v>1</v>
      </c>
      <c r="G3" s="19"/>
      <c r="H3" s="20"/>
    </row>
    <row r="4">
      <c r="A4" s="15" t="s">
        <v>15</v>
      </c>
      <c r="B4" s="16" t="b">
        <f>COUNTIF(DAnswers!$A$2:$A$74,$A4)&gt;0</f>
        <v>1</v>
      </c>
      <c r="C4" s="16" t="b">
        <f>COUNTIF(Technical!$A$2:$A$74,$A4)&gt;0</f>
        <v>0</v>
      </c>
      <c r="D4" s="21"/>
    </row>
    <row r="5">
      <c r="A5" s="15" t="s">
        <v>16</v>
      </c>
      <c r="B5" s="16" t="b">
        <f>COUNTIF(DAnswers!$A$2:$A$74,$A5)&gt;0</f>
        <v>0</v>
      </c>
      <c r="C5" s="16" t="b">
        <f>COUNTIF(Technical!$A$2:$A$74,$A5)&gt;0</f>
        <v>1</v>
      </c>
      <c r="D5" s="21"/>
    </row>
    <row r="6">
      <c r="A6" s="15" t="s">
        <v>17</v>
      </c>
      <c r="B6" s="16" t="b">
        <f>COUNTIF(DAnswers!$A$2:$A$74,$A6)&gt;0</f>
        <v>1</v>
      </c>
      <c r="C6" s="16" t="b">
        <f>COUNTIF(Technical!$A$2:$A$74,$A6)&gt;0</f>
        <v>0</v>
      </c>
      <c r="D6" s="21"/>
    </row>
    <row r="7">
      <c r="A7" s="15" t="s">
        <v>18</v>
      </c>
      <c r="B7" s="16" t="b">
        <f>COUNTIF(DAnswers!$A$2:$A$74,$A7)&gt;0</f>
        <v>0</v>
      </c>
      <c r="C7" s="16" t="b">
        <f>COUNTIF(Technical!$A$2:$A$74,$A7)&gt;0</f>
        <v>1</v>
      </c>
      <c r="D7" s="21"/>
    </row>
    <row r="8">
      <c r="A8" s="15" t="s">
        <v>19</v>
      </c>
      <c r="B8" s="16" t="b">
        <f>COUNTIF(DAnswers!$A$2:$A$74,$A8)&gt;0</f>
        <v>0</v>
      </c>
      <c r="C8" s="16" t="b">
        <f>COUNTIF(Technical!$A$2:$A$74,$A8)&gt;0</f>
        <v>1</v>
      </c>
      <c r="D8" s="21"/>
    </row>
    <row r="9">
      <c r="A9" s="15" t="s">
        <v>20</v>
      </c>
      <c r="B9" s="16" t="b">
        <f>COUNTIF(DAnswers!$A$2:$A$74,$A9)&gt;0</f>
        <v>0</v>
      </c>
      <c r="C9" s="16" t="b">
        <f>COUNTIF(Technical!$A$2:$A$74,$A9)&gt;0</f>
        <v>1</v>
      </c>
      <c r="D9" s="21"/>
    </row>
    <row r="10">
      <c r="A10" s="15" t="s">
        <v>21</v>
      </c>
      <c r="B10" s="16" t="b">
        <f>COUNTIF(DAnswers!$A$2:$A$74,$A10)&gt;0</f>
        <v>0</v>
      </c>
      <c r="C10" s="16" t="b">
        <f>COUNTIF(Technical!$A$2:$A$74,$A10)&gt;0</f>
        <v>1</v>
      </c>
      <c r="D10" s="21"/>
    </row>
    <row r="11">
      <c r="A11" s="15" t="s">
        <v>22</v>
      </c>
      <c r="B11" s="16" t="b">
        <f>COUNTIF(DAnswers!$A$2:$A$74,$A11)&gt;0</f>
        <v>0</v>
      </c>
      <c r="C11" s="16" t="b">
        <f>COUNTIF(Technical!$A$2:$A$74,$A11)&gt;0</f>
        <v>1</v>
      </c>
      <c r="D11" s="21"/>
    </row>
    <row r="12">
      <c r="A12" s="15" t="s">
        <v>23</v>
      </c>
      <c r="B12" s="16" t="b">
        <f>COUNTIF(DAnswers!$A$2:$A$74,$A12)&gt;0</f>
        <v>0</v>
      </c>
      <c r="C12" s="16" t="b">
        <f>COUNTIF(Technical!$A$2:$A$74,$A12)&gt;0</f>
        <v>1</v>
      </c>
      <c r="D12" s="21"/>
    </row>
    <row r="13">
      <c r="A13" s="15" t="s">
        <v>24</v>
      </c>
      <c r="B13" s="16" t="b">
        <f>COUNTIF(DAnswers!$A$2:$A$74,$A13)&gt;0</f>
        <v>0</v>
      </c>
      <c r="C13" s="16" t="b">
        <f>COUNTIF(Technical!$A$2:$A$74,$A13)&gt;0</f>
        <v>1</v>
      </c>
      <c r="D13" s="21"/>
    </row>
    <row r="14">
      <c r="A14" s="15" t="s">
        <v>25</v>
      </c>
      <c r="B14" s="16" t="b">
        <f>COUNTIF(DAnswers!$A$2:$A$74,$A14)&gt;0</f>
        <v>0</v>
      </c>
      <c r="C14" s="16" t="b">
        <f>COUNTIF(Technical!$A$2:$A$74,$A14)&gt;0</f>
        <v>1</v>
      </c>
      <c r="D14" s="21"/>
    </row>
    <row r="15">
      <c r="A15" s="15" t="s">
        <v>26</v>
      </c>
      <c r="B15" s="16" t="b">
        <f>COUNTIF(DAnswers!$A$2:$A$74,$A15)&gt;0</f>
        <v>0</v>
      </c>
      <c r="C15" s="16" t="b">
        <f>COUNTIF(Technical!$A$2:$A$74,$A15)&gt;0</f>
        <v>1</v>
      </c>
      <c r="D15" s="22"/>
    </row>
    <row r="16">
      <c r="A16" s="15" t="s">
        <v>27</v>
      </c>
      <c r="B16" s="16" t="b">
        <f>COUNTIF(DAnswers!$A$2:$A$74,$A16)&gt;0</f>
        <v>1</v>
      </c>
      <c r="C16" s="16" t="b">
        <f>COUNTIF(Technical!$A$2:$A$74,$A16)&gt;0</f>
        <v>0</v>
      </c>
      <c r="D16" s="22"/>
    </row>
    <row r="17">
      <c r="A17" s="15" t="s">
        <v>28</v>
      </c>
      <c r="B17" s="16" t="b">
        <f>COUNTIF(DAnswers!$A$2:$A$74,$A17)&gt;0</f>
        <v>0</v>
      </c>
      <c r="C17" s="16" t="b">
        <f>COUNTIF(Technical!$A$2:$A$74,$A17)&gt;0</f>
        <v>1</v>
      </c>
      <c r="D17" s="22"/>
    </row>
    <row r="18">
      <c r="A18" s="15" t="s">
        <v>29</v>
      </c>
      <c r="B18" s="16" t="b">
        <f>COUNTIF(DAnswers!$A$2:$A$74,$A18)&gt;0</f>
        <v>0</v>
      </c>
      <c r="C18" s="16" t="b">
        <f>COUNTIF(Technical!$A$2:$A$74,$A18)&gt;0</f>
        <v>1</v>
      </c>
      <c r="D18" s="22"/>
    </row>
    <row r="19">
      <c r="A19" s="15" t="s">
        <v>30</v>
      </c>
      <c r="B19" s="16" t="b">
        <f>COUNTIF(DAnswers!$A$2:$A$74,$A19)&gt;0</f>
        <v>0</v>
      </c>
      <c r="C19" s="16" t="b">
        <f>COUNTIF(Technical!$A$2:$A$74,$A19)&gt;0</f>
        <v>1</v>
      </c>
      <c r="D19" s="22"/>
    </row>
    <row r="20">
      <c r="A20" s="15" t="s">
        <v>31</v>
      </c>
      <c r="B20" s="16" t="b">
        <f>COUNTIF(DAnswers!$A$2:$A$74,$A20)&gt;0</f>
        <v>0</v>
      </c>
      <c r="C20" s="16" t="b">
        <f>COUNTIF(Technical!$A$2:$A$74,$A20)&gt;0</f>
        <v>1</v>
      </c>
      <c r="D20" s="22"/>
    </row>
    <row r="21">
      <c r="A21" s="15" t="s">
        <v>32</v>
      </c>
      <c r="B21" s="16" t="b">
        <f>COUNTIF(DAnswers!$A$2:$A$74,$A21)&gt;0</f>
        <v>0</v>
      </c>
      <c r="C21" s="16" t="b">
        <f>COUNTIF(Technical!$A$2:$A$74,$A21)&gt;0</f>
        <v>1</v>
      </c>
      <c r="D21" s="22"/>
    </row>
    <row r="22">
      <c r="A22" s="15" t="s">
        <v>33</v>
      </c>
      <c r="B22" s="16" t="b">
        <f>COUNTIF(DAnswers!$A$2:$A$74,$A22)&gt;0</f>
        <v>1</v>
      </c>
      <c r="C22" s="16" t="b">
        <f>COUNTIF(Technical!$A$2:$A$74,$A22)&gt;0</f>
        <v>0</v>
      </c>
      <c r="D22" s="22"/>
    </row>
    <row r="23">
      <c r="A23" s="15" t="s">
        <v>34</v>
      </c>
      <c r="B23" s="16" t="b">
        <f>COUNTIF(DAnswers!$A$2:$A$74,$A23)&gt;0</f>
        <v>1</v>
      </c>
      <c r="C23" s="16" t="b">
        <f>COUNTIF(Technical!$A$2:$A$74,$A23)&gt;0</f>
        <v>0</v>
      </c>
      <c r="D23" s="21"/>
    </row>
    <row r="24">
      <c r="A24" s="15" t="s">
        <v>35</v>
      </c>
      <c r="B24" s="16" t="b">
        <f>COUNTIF(DAnswers!$A$2:$A$74,$A24)&gt;0</f>
        <v>1</v>
      </c>
      <c r="C24" s="16" t="b">
        <f>COUNTIF(Technical!$A$2:$A$74,$A24)&gt;0</f>
        <v>0</v>
      </c>
      <c r="D24" s="21"/>
    </row>
    <row r="25">
      <c r="A25" s="15" t="s">
        <v>36</v>
      </c>
      <c r="B25" s="16" t="b">
        <f>COUNTIF(DAnswers!$A$2:$A$74,$A25)&gt;0</f>
        <v>0</v>
      </c>
      <c r="C25" s="16" t="b">
        <f>COUNTIF(Technical!$A$2:$A$74,$A25)&gt;0</f>
        <v>1</v>
      </c>
      <c r="D25" s="21"/>
    </row>
    <row r="26">
      <c r="A26" s="15" t="s">
        <v>37</v>
      </c>
      <c r="B26" s="16" t="b">
        <f>COUNTIF(DAnswers!$A$2:$A$74,$A26)&gt;0</f>
        <v>0</v>
      </c>
      <c r="C26" s="16" t="b">
        <f>COUNTIF(Technical!$A$2:$A$74,$A26)&gt;0</f>
        <v>1</v>
      </c>
      <c r="D26" s="21"/>
    </row>
    <row r="27">
      <c r="A27" s="15" t="s">
        <v>38</v>
      </c>
      <c r="B27" s="16" t="b">
        <f>COUNTIF(DAnswers!$A$2:$A$74,$A27)&gt;0</f>
        <v>1</v>
      </c>
      <c r="C27" s="16" t="b">
        <f>COUNTIF(Technical!$A$2:$A$74,$A27)&gt;0</f>
        <v>0</v>
      </c>
      <c r="D27" s="21"/>
    </row>
    <row r="28">
      <c r="A28" s="15" t="s">
        <v>39</v>
      </c>
      <c r="B28" s="16" t="b">
        <f>COUNTIF(DAnswers!$A$2:$A$74,$A28)&gt;0</f>
        <v>0</v>
      </c>
      <c r="C28" s="16" t="b">
        <f>COUNTIF(Technical!$A$2:$A$74,$A28)&gt;0</f>
        <v>1</v>
      </c>
      <c r="D28" s="21"/>
    </row>
    <row r="29">
      <c r="A29" s="15" t="s">
        <v>40</v>
      </c>
      <c r="B29" s="16" t="b">
        <f>COUNTIF(DAnswers!$A$2:$A$74,$A29)&gt;0</f>
        <v>0</v>
      </c>
      <c r="C29" s="16" t="b">
        <f>COUNTIF(Technical!$A$2:$A$74,$A29)&gt;0</f>
        <v>1</v>
      </c>
      <c r="D29" s="21"/>
    </row>
    <row r="30">
      <c r="A30" s="15" t="s">
        <v>41</v>
      </c>
      <c r="B30" s="16" t="b">
        <f>COUNTIF(DAnswers!$A$2:$A$74,$A30)&gt;0</f>
        <v>0</v>
      </c>
      <c r="C30" s="16" t="b">
        <f>COUNTIF(Technical!$A$2:$A$74,$A30)&gt;0</f>
        <v>1</v>
      </c>
      <c r="D30" s="21"/>
    </row>
    <row r="31">
      <c r="A31" s="15" t="s">
        <v>42</v>
      </c>
      <c r="B31" s="16" t="b">
        <f>COUNTIF(DAnswers!$A$2:$A$74,$A31)&gt;0</f>
        <v>0</v>
      </c>
      <c r="C31" s="16" t="b">
        <f>COUNTIF(Technical!$A$2:$A$74,$A31)&gt;0</f>
        <v>1</v>
      </c>
      <c r="D31" s="21"/>
    </row>
    <row r="32">
      <c r="A32" s="15" t="s">
        <v>43</v>
      </c>
      <c r="B32" s="16" t="b">
        <f>COUNTIF(DAnswers!$A$2:$A$74,$A32)&gt;0</f>
        <v>1</v>
      </c>
      <c r="C32" s="16" t="b">
        <f>COUNTIF(Technical!$A$2:$A$74,$A32)&gt;0</f>
        <v>0</v>
      </c>
      <c r="D32" s="21"/>
    </row>
    <row r="33">
      <c r="A33" s="15" t="s">
        <v>44</v>
      </c>
      <c r="B33" s="16" t="b">
        <f>COUNTIF(DAnswers!$A$2:$A$74,$A33)&gt;0</f>
        <v>0</v>
      </c>
      <c r="C33" s="16" t="b">
        <f>COUNTIF(Technical!$A$2:$A$74,$A33)&gt;0</f>
        <v>1</v>
      </c>
      <c r="D33" s="21"/>
    </row>
    <row r="34">
      <c r="A34" s="15" t="s">
        <v>45</v>
      </c>
      <c r="B34" s="16" t="b">
        <f>COUNTIF(DAnswers!$A$2:$A$74,$A34)&gt;0</f>
        <v>0</v>
      </c>
      <c r="C34" s="16" t="b">
        <f>COUNTIF(Technical!$A$2:$A$74,$A34)&gt;0</f>
        <v>1</v>
      </c>
      <c r="D34" s="21"/>
    </row>
    <row r="35">
      <c r="A35" s="15" t="s">
        <v>46</v>
      </c>
      <c r="B35" s="16" t="b">
        <f>COUNTIF(DAnswers!$A$2:$A$74,$A35)&gt;0</f>
        <v>1</v>
      </c>
      <c r="C35" s="16" t="b">
        <f>COUNTIF(Technical!$A$2:$A$74,$A35)&gt;0</f>
        <v>0</v>
      </c>
      <c r="D35" s="23"/>
    </row>
    <row r="36">
      <c r="A36" s="15" t="s">
        <v>47</v>
      </c>
      <c r="B36" s="24" t="b">
        <f>COUNTIF(DAnswers!$A$2:$A$74,$A36)&gt;0</f>
        <v>0</v>
      </c>
      <c r="C36" s="24" t="b">
        <f>COUNTIF(Technical!$A$2:$A$74,$A36)&gt;0</f>
        <v>1</v>
      </c>
      <c r="D36" s="23"/>
    </row>
    <row r="37">
      <c r="A37" s="15" t="s">
        <v>48</v>
      </c>
      <c r="B37" s="24" t="b">
        <f>COUNTIF(DAnswers!$A$2:$A$74,$A37)&gt;0</f>
        <v>1</v>
      </c>
      <c r="C37" s="24" t="b">
        <f>COUNTIF(Technical!$A$2:$A$74,$A37)&gt;0</f>
        <v>0</v>
      </c>
      <c r="D37" s="23"/>
    </row>
    <row r="38">
      <c r="A38" s="15" t="s">
        <v>49</v>
      </c>
      <c r="B38" s="24" t="b">
        <f>COUNTIF(DAnswers!$A$2:$A$74,$A38)&gt;0</f>
        <v>0</v>
      </c>
      <c r="C38" s="24" t="b">
        <f>COUNTIF(Technical!$A$2:$A$74,$A38)&gt;0</f>
        <v>1</v>
      </c>
      <c r="D38" s="23"/>
    </row>
    <row r="39">
      <c r="A39" s="15" t="s">
        <v>50</v>
      </c>
      <c r="B39" s="24" t="b">
        <f>COUNTIF(DAnswers!$A$2:$A$74,$A39)&gt;0</f>
        <v>0</v>
      </c>
      <c r="C39" s="24" t="b">
        <f>COUNTIF(Technical!$A$2:$A$74,$A39)&gt;0</f>
        <v>1</v>
      </c>
      <c r="D39" s="23"/>
    </row>
    <row r="40">
      <c r="A40" s="25" t="s">
        <v>51</v>
      </c>
      <c r="B40" s="24" t="b">
        <f>COUNTIF(DAnswers!$A$2:$A$74,$A40)&gt;0</f>
        <v>0</v>
      </c>
      <c r="C40" s="24" t="b">
        <f>COUNTIF(Technical!$A$2:$A$74,$A40)&gt;0</f>
        <v>1</v>
      </c>
      <c r="D40" s="23"/>
    </row>
    <row r="41">
      <c r="A41" s="15" t="s">
        <v>52</v>
      </c>
      <c r="B41" s="24" t="b">
        <f>COUNTIF(DAnswers!$A$2:$A$74,$A41)&gt;0</f>
        <v>0</v>
      </c>
      <c r="C41" s="24" t="b">
        <f>COUNTIF(Technical!$A$2:$A$74,$A41)&gt;0</f>
        <v>1</v>
      </c>
      <c r="D41" s="23"/>
    </row>
    <row r="42">
      <c r="A42" s="15" t="s">
        <v>53</v>
      </c>
      <c r="B42" s="24" t="b">
        <f>COUNTIF(DAnswers!$A$2:$A$74,$A42)&gt;0</f>
        <v>0</v>
      </c>
      <c r="C42" s="24" t="b">
        <f>COUNTIF(Technical!$A$2:$A$74,$A42)&gt;0</f>
        <v>1</v>
      </c>
      <c r="D42" s="23"/>
    </row>
    <row r="43">
      <c r="A43" s="15" t="s">
        <v>54</v>
      </c>
      <c r="B43" s="24" t="b">
        <f>COUNTIF(DAnswers!$A$2:$A$74,$A43)&gt;0</f>
        <v>1</v>
      </c>
      <c r="C43" s="24" t="b">
        <f>COUNTIF(Technical!$A$2:$A$74,$A43)&gt;0</f>
        <v>0</v>
      </c>
      <c r="D43" s="26"/>
    </row>
    <row r="44">
      <c r="A44" s="15" t="s">
        <v>55</v>
      </c>
      <c r="B44" s="24" t="b">
        <f>COUNTIF(DAnswers!$A$2:$A$74,$A44)&gt;0</f>
        <v>0</v>
      </c>
      <c r="C44" s="24" t="b">
        <f>COUNTIF(Technical!$A$2:$A$74,$A44)&gt;0</f>
        <v>1</v>
      </c>
      <c r="D44" s="23"/>
    </row>
    <row r="45">
      <c r="A45" s="15" t="s">
        <v>56</v>
      </c>
      <c r="B45" s="24" t="b">
        <f>COUNTIF(DAnswers!$A$2:$A$74,$A45)&gt;0</f>
        <v>0</v>
      </c>
      <c r="C45" s="24" t="b">
        <f>COUNTIF(Technical!$A$2:$A$74,$A45)&gt;0</f>
        <v>1</v>
      </c>
      <c r="D45" s="23"/>
    </row>
    <row r="46">
      <c r="A46" s="15" t="s">
        <v>57</v>
      </c>
      <c r="B46" s="24" t="b">
        <f>COUNTIF(DAnswers!$A$2:$A$74,$A46)&gt;0</f>
        <v>0</v>
      </c>
      <c r="C46" s="24" t="b">
        <f>COUNTIF(Technical!$A$2:$A$74,$A46)&gt;0</f>
        <v>0</v>
      </c>
      <c r="D46" s="27"/>
    </row>
    <row r="47">
      <c r="A47" s="15" t="s">
        <v>58</v>
      </c>
      <c r="B47" s="24" t="b">
        <f>COUNTIF(DAnswers!$A$2:$A$74,$A47)&gt;0</f>
        <v>0</v>
      </c>
      <c r="C47" s="24" t="b">
        <f>COUNTIF(Technical!$A$2:$A$74,$A47)&gt;0</f>
        <v>1</v>
      </c>
      <c r="D47" s="23"/>
    </row>
    <row r="48">
      <c r="A48" s="15" t="s">
        <v>59</v>
      </c>
      <c r="B48" s="24" t="b">
        <f>COUNTIF(DAnswers!$A$2:$A$74,$A48)&gt;0</f>
        <v>0</v>
      </c>
      <c r="C48" s="24" t="b">
        <f>COUNTIF(Technical!$A$2:$A$74,$A48)&gt;0</f>
        <v>0</v>
      </c>
      <c r="D48" s="27"/>
    </row>
    <row r="49">
      <c r="A49" s="15" t="s">
        <v>60</v>
      </c>
      <c r="B49" s="24" t="b">
        <f>COUNTIF(DAnswers!$A$2:$A$74,$A49)&gt;0</f>
        <v>0</v>
      </c>
      <c r="C49" s="24" t="b">
        <f>COUNTIF(Technical!$A$2:$A$74,$A49)&gt;0</f>
        <v>0</v>
      </c>
      <c r="D49" s="27"/>
    </row>
    <row r="50">
      <c r="A50" s="15" t="s">
        <v>61</v>
      </c>
      <c r="B50" s="24" t="b">
        <f>COUNTIF(DAnswers!$A$2:$A$74,$A50)&gt;0</f>
        <v>1</v>
      </c>
      <c r="C50" s="24" t="b">
        <f>COUNTIF(Technical!$A$2:$A$74,$A50)&gt;0</f>
        <v>0</v>
      </c>
      <c r="D50" s="23"/>
    </row>
    <row r="51">
      <c r="A51" s="15" t="s">
        <v>62</v>
      </c>
      <c r="B51" s="24" t="b">
        <f>COUNTIF(DAnswers!$A$2:$A$74,$A51)&gt;0</f>
        <v>0</v>
      </c>
      <c r="C51" s="24" t="b">
        <f>COUNTIF(Technical!$A$2:$A$74,$A51)&gt;0</f>
        <v>0</v>
      </c>
      <c r="D51" s="27"/>
    </row>
    <row r="52">
      <c r="A52" s="15" t="s">
        <v>63</v>
      </c>
      <c r="B52" s="24" t="b">
        <f>COUNTIF(DAnswers!$A$2:$A$74,$A52)&gt;0</f>
        <v>1</v>
      </c>
      <c r="C52" s="24" t="b">
        <f>COUNTIF(Technical!$A$2:$A$74,$A52)&gt;0</f>
        <v>0</v>
      </c>
      <c r="D52" s="26"/>
    </row>
    <row r="53">
      <c r="A53" s="15" t="s">
        <v>64</v>
      </c>
      <c r="B53" s="24" t="b">
        <f>COUNTIF(DAnswers!$A$2:$A$74,$A53)&gt;0</f>
        <v>0</v>
      </c>
      <c r="C53" s="24" t="b">
        <f>COUNTIF(Technical!$A$2:$A$74,$A53)&gt;0</f>
        <v>0</v>
      </c>
      <c r="D53" s="27"/>
    </row>
    <row r="54">
      <c r="A54" s="15" t="s">
        <v>65</v>
      </c>
      <c r="B54" s="24" t="b">
        <f>COUNTIF(DAnswers!$A$2:$A$74,$A54)&gt;0</f>
        <v>0</v>
      </c>
      <c r="C54" s="24" t="b">
        <f>COUNTIF(Technical!$A$2:$A$74,$A54)&gt;0</f>
        <v>1</v>
      </c>
      <c r="D54" s="23"/>
    </row>
    <row r="55">
      <c r="A55" s="15" t="s">
        <v>66</v>
      </c>
      <c r="B55" s="24" t="b">
        <f>COUNTIF(DAnswers!$A$2:$A$74,$A55)&gt;0</f>
        <v>0</v>
      </c>
      <c r="C55" s="24" t="b">
        <f>COUNTIF(Technical!$A$2:$A$74,$A55)&gt;0</f>
        <v>1</v>
      </c>
    </row>
    <row r="56">
      <c r="A56" s="15" t="s">
        <v>67</v>
      </c>
      <c r="B56" s="24" t="b">
        <f>COUNTIF(DAnswers!$A$2:$A$74,$A56)&gt;0</f>
        <v>0</v>
      </c>
      <c r="C56" s="24" t="b">
        <f>COUNTIF(Technical!$A$2:$A$74,$A56)&gt;0</f>
        <v>0</v>
      </c>
      <c r="D56" s="27"/>
    </row>
    <row r="57">
      <c r="A57" s="15" t="s">
        <v>68</v>
      </c>
      <c r="B57" s="24" t="b">
        <f>COUNTIF(DAnswers!$A$2:$A$74,$A57)&gt;0</f>
        <v>0</v>
      </c>
      <c r="C57" s="24" t="b">
        <f>COUNTIF(Technical!$A$2:$A$74,$A57)&gt;0</f>
        <v>0</v>
      </c>
      <c r="D57" s="27"/>
    </row>
    <row r="58">
      <c r="A58" s="15" t="s">
        <v>69</v>
      </c>
      <c r="B58" s="24" t="b">
        <f>COUNTIF(DAnswers!$A$2:$A$74,$A58)&gt;0</f>
        <v>0</v>
      </c>
      <c r="C58" s="24" t="b">
        <f>COUNTIF(Technical!$A$2:$A$74,$A58)&gt;0</f>
        <v>0</v>
      </c>
      <c r="D58" s="27"/>
    </row>
    <row r="59">
      <c r="A59" s="15" t="s">
        <v>70</v>
      </c>
      <c r="B59" s="24" t="b">
        <f>COUNTIF(DAnswers!$A$2:$A$74,$A59)&gt;0</f>
        <v>0</v>
      </c>
      <c r="C59" s="24" t="b">
        <f>COUNTIF(Technical!$A$2:$A$74,$A59)&gt;0</f>
        <v>0</v>
      </c>
      <c r="D59" s="27"/>
    </row>
    <row r="60">
      <c r="A60" s="25" t="s">
        <v>71</v>
      </c>
      <c r="B60" s="24" t="b">
        <f>COUNTIF(DAnswers!$A$2:$A$74,$A60)&gt;0</f>
        <v>0</v>
      </c>
      <c r="C60" s="24" t="b">
        <f>COUNTIF(Technical!$A$2:$A$74,$A60)&gt;0</f>
        <v>0</v>
      </c>
      <c r="D60" s="27"/>
    </row>
    <row r="61">
      <c r="A61" s="15" t="s">
        <v>72</v>
      </c>
      <c r="B61" s="24" t="b">
        <f>COUNTIF(DAnswers!$A$2:$A$74,$A61)&gt;0</f>
        <v>0</v>
      </c>
      <c r="C61" s="24" t="b">
        <f>COUNTIF(Technical!$A$2:$A$74,$A61)&gt;0</f>
        <v>1</v>
      </c>
      <c r="D61" s="23"/>
    </row>
    <row r="62">
      <c r="A62" s="15" t="s">
        <v>73</v>
      </c>
      <c r="B62" s="24" t="b">
        <f>COUNTIF(DAnswers!$A$2:$A$74,$A62)&gt;0</f>
        <v>0</v>
      </c>
      <c r="C62" s="24" t="b">
        <f>COUNTIF(Technical!$A$2:$A$74,$A62)&gt;0</f>
        <v>0</v>
      </c>
      <c r="D62" s="27"/>
    </row>
    <row r="63">
      <c r="A63" s="15" t="s">
        <v>74</v>
      </c>
      <c r="B63" s="24" t="b">
        <f>COUNTIF(DAnswers!$A$2:$A$74,$A63)&gt;0</f>
        <v>1</v>
      </c>
      <c r="C63" s="24" t="b">
        <f>COUNTIF(Technical!$A$2:$A$74,$A63)&gt;0</f>
        <v>0</v>
      </c>
      <c r="D63" s="28"/>
    </row>
    <row r="64">
      <c r="A64" s="15" t="s">
        <v>75</v>
      </c>
      <c r="B64" s="24" t="b">
        <f>COUNTIF(DAnswers!$A$2:$A$74,$A64)&gt;0</f>
        <v>1</v>
      </c>
      <c r="C64" s="24" t="b">
        <f>COUNTIF(Technical!$A$2:$A$74,$A64)&gt;0</f>
        <v>0</v>
      </c>
      <c r="D64" s="23"/>
    </row>
    <row r="65">
      <c r="A65" s="15" t="s">
        <v>76</v>
      </c>
      <c r="B65" s="24" t="b">
        <f>COUNTIF(DAnswers!$A$2:$A$74,$A65)&gt;0</f>
        <v>0</v>
      </c>
      <c r="C65" s="24" t="b">
        <f>COUNTIF(Technical!$A$2:$A$74,$A65)&gt;0</f>
        <v>1</v>
      </c>
      <c r="D65" s="23"/>
    </row>
    <row r="66">
      <c r="A66" s="15" t="s">
        <v>77</v>
      </c>
      <c r="B66" s="24" t="b">
        <f>COUNTIF(DAnswers!$A$2:$A$74,$A66)&gt;0</f>
        <v>0</v>
      </c>
      <c r="C66" s="24" t="b">
        <f>COUNTIF(Technical!$A$2:$A$74,$A66)&gt;0</f>
        <v>0</v>
      </c>
      <c r="D66" s="27"/>
    </row>
    <row r="67">
      <c r="A67" s="15" t="s">
        <v>78</v>
      </c>
      <c r="B67" s="24" t="b">
        <f>COUNTIF(DAnswers!$A$2:$A$74,$A67)&gt;0</f>
        <v>0</v>
      </c>
      <c r="C67" s="24" t="b">
        <f>COUNTIF(Technical!$A$2:$A$74,$A67)&gt;0</f>
        <v>1</v>
      </c>
      <c r="D67" s="23"/>
    </row>
    <row r="68">
      <c r="A68" s="15" t="s">
        <v>79</v>
      </c>
      <c r="B68" s="24" t="b">
        <f>COUNTIF(DAnswers!$A$2:$A$74,$A68)&gt;0</f>
        <v>1</v>
      </c>
      <c r="C68" s="24" t="b">
        <f>COUNTIF(Technical!$A$2:$A$74,$A68)&gt;0</f>
        <v>0</v>
      </c>
      <c r="D68" s="23"/>
    </row>
    <row r="69">
      <c r="A69" s="15" t="s">
        <v>80</v>
      </c>
      <c r="B69" s="24" t="b">
        <f>COUNTIF(DAnswers!$A$2:$A$74,$A69)&gt;0</f>
        <v>0</v>
      </c>
      <c r="C69" s="24" t="b">
        <f>COUNTIF(Technical!$A$2:$A$74,$A69)&gt;0</f>
        <v>1</v>
      </c>
      <c r="D69" s="23"/>
    </row>
    <row r="70">
      <c r="A70" s="15" t="s">
        <v>81</v>
      </c>
      <c r="B70" s="24" t="b">
        <f>COUNTIF(DAnswers!$A$2:$A$74,$A70)&gt;0</f>
        <v>0</v>
      </c>
      <c r="C70" s="24" t="b">
        <f>COUNTIF(Technical!$A$2:$A$74,$A70)&gt;0</f>
        <v>1</v>
      </c>
      <c r="D70" s="23"/>
    </row>
    <row r="71">
      <c r="A71" s="15" t="s">
        <v>82</v>
      </c>
      <c r="B71" s="24" t="b">
        <f>COUNTIF(DAnswers!$A$2:$A$74,$A71)&gt;0</f>
        <v>1</v>
      </c>
      <c r="C71" s="24" t="b">
        <f>COUNTIF(Technical!$A$2:$A$74,$A71)&gt;0</f>
        <v>0</v>
      </c>
      <c r="D71" s="23"/>
    </row>
    <row r="72">
      <c r="A72" s="15" t="s">
        <v>83</v>
      </c>
      <c r="B72" s="24" t="b">
        <f>COUNTIF(DAnswers!$A$2:$A$74,$A72)&gt;0</f>
        <v>0</v>
      </c>
      <c r="C72" s="24" t="b">
        <f>COUNTIF(Technical!$A$2:$A$74,$A72)&gt;0</f>
        <v>0</v>
      </c>
      <c r="D72" s="27"/>
    </row>
    <row r="73">
      <c r="A73" s="15" t="s">
        <v>84</v>
      </c>
      <c r="B73" s="16" t="b">
        <f>COUNTIF(DAnswers!$A$2:$A$74,$A73)&gt;0</f>
        <v>1</v>
      </c>
      <c r="C73" s="16" t="b">
        <f>COUNTIF(Technical!$A$2:$A$74,$A73)&gt;0</f>
        <v>0</v>
      </c>
      <c r="D73" s="29"/>
    </row>
    <row r="74">
      <c r="A74" s="15" t="s">
        <v>85</v>
      </c>
      <c r="B74" s="16" t="b">
        <f>COUNTIF(DAnswers!$A$2:$A$74,$A74)&gt;0</f>
        <v>0</v>
      </c>
      <c r="C74" s="16" t="b">
        <f>COUNTIF(Technical!$A$2:$A$74,$A74)&gt;0</f>
        <v>1</v>
      </c>
      <c r="D74" s="23"/>
    </row>
    <row r="75">
      <c r="B75" s="30">
        <f t="shared" ref="B75:C75" si="1">COUNTIF(B2:B74,"=TRUE")</f>
        <v>18</v>
      </c>
      <c r="C75" s="30">
        <f t="shared" si="1"/>
        <v>42</v>
      </c>
      <c r="D75" s="23"/>
    </row>
    <row r="76">
      <c r="D76" s="23"/>
    </row>
    <row r="77">
      <c r="D77" s="23"/>
    </row>
    <row r="78">
      <c r="D78" s="23"/>
    </row>
    <row r="79">
      <c r="D79" s="23"/>
    </row>
    <row r="80">
      <c r="D80" s="23"/>
    </row>
    <row r="81">
      <c r="D81" s="23"/>
    </row>
    <row r="82">
      <c r="D82" s="23"/>
    </row>
    <row r="83">
      <c r="D83" s="23"/>
    </row>
    <row r="84">
      <c r="D84" s="23"/>
    </row>
    <row r="85">
      <c r="D85" s="23"/>
    </row>
    <row r="86">
      <c r="A86" s="31"/>
      <c r="D86" s="23"/>
    </row>
    <row r="87">
      <c r="A87" s="31"/>
      <c r="D87" s="23"/>
    </row>
    <row r="88">
      <c r="A88" s="31"/>
      <c r="D88" s="23"/>
    </row>
    <row r="89">
      <c r="A89" s="31"/>
      <c r="D89" s="23"/>
    </row>
    <row r="90">
      <c r="A90" s="31"/>
      <c r="D90" s="23"/>
    </row>
    <row r="91">
      <c r="A91" s="31"/>
      <c r="D91" s="23"/>
    </row>
    <row r="92">
      <c r="A92" s="31"/>
      <c r="D92" s="23"/>
    </row>
    <row r="93">
      <c r="A93" s="31"/>
      <c r="D93" s="23"/>
    </row>
    <row r="94">
      <c r="A94" s="31"/>
      <c r="D94" s="23"/>
    </row>
    <row r="95">
      <c r="A95" s="31"/>
      <c r="D95" s="23"/>
    </row>
    <row r="96">
      <c r="A96" s="31"/>
      <c r="D96" s="23"/>
    </row>
    <row r="97">
      <c r="A97" s="21"/>
      <c r="D97" s="23"/>
    </row>
    <row r="98">
      <c r="A98" s="21"/>
      <c r="D98" s="23"/>
    </row>
    <row r="99">
      <c r="A99" s="21"/>
      <c r="D99" s="23"/>
    </row>
    <row r="100">
      <c r="A100" s="21"/>
      <c r="D100" s="23"/>
    </row>
    <row r="101">
      <c r="A101" s="21"/>
      <c r="D101" s="23"/>
    </row>
    <row r="102">
      <c r="A102" s="21"/>
      <c r="D102" s="23"/>
    </row>
    <row r="103">
      <c r="A103" s="21"/>
      <c r="D103" s="23"/>
    </row>
    <row r="104">
      <c r="A104" s="21"/>
      <c r="D104" s="23"/>
    </row>
    <row r="105">
      <c r="A105" s="21"/>
      <c r="D105" s="23"/>
    </row>
    <row r="106">
      <c r="A106" s="23"/>
      <c r="D106" s="23"/>
    </row>
    <row r="107">
      <c r="A107" s="23"/>
      <c r="D107" s="23"/>
    </row>
    <row r="108">
      <c r="A108" s="23"/>
      <c r="D108" s="23"/>
    </row>
    <row r="109">
      <c r="A109" s="23"/>
      <c r="D109" s="23"/>
    </row>
    <row r="110">
      <c r="A110" s="23"/>
      <c r="D110" s="23"/>
    </row>
    <row r="111">
      <c r="A111" s="23"/>
      <c r="D111" s="23"/>
    </row>
    <row r="112">
      <c r="A112" s="23"/>
      <c r="D112" s="23"/>
    </row>
    <row r="113">
      <c r="A113" s="23"/>
      <c r="D113" s="23"/>
    </row>
    <row r="114">
      <c r="A114" s="23"/>
      <c r="D114" s="23"/>
    </row>
    <row r="115">
      <c r="A115" s="23"/>
      <c r="D115" s="23"/>
    </row>
    <row r="116">
      <c r="A116" s="23"/>
      <c r="D116" s="23"/>
    </row>
    <row r="117">
      <c r="A117" s="23"/>
      <c r="D117" s="23"/>
    </row>
    <row r="118">
      <c r="A118" s="23"/>
      <c r="D118" s="23"/>
    </row>
    <row r="119">
      <c r="A119" s="23"/>
      <c r="D119" s="23"/>
    </row>
    <row r="120">
      <c r="A120" s="23"/>
      <c r="D120" s="23"/>
    </row>
    <row r="121">
      <c r="A121" s="23"/>
      <c r="D121" s="23"/>
    </row>
    <row r="122">
      <c r="A122" s="23"/>
      <c r="D122" s="23"/>
    </row>
    <row r="123">
      <c r="A123" s="23"/>
      <c r="D123" s="23"/>
    </row>
    <row r="124">
      <c r="A124" s="23"/>
      <c r="D124" s="23"/>
    </row>
    <row r="125">
      <c r="A125" s="23"/>
      <c r="D125" s="23"/>
    </row>
    <row r="126">
      <c r="A126" s="23"/>
      <c r="D126" s="23"/>
    </row>
    <row r="127">
      <c r="A127" s="23"/>
      <c r="D127" s="23"/>
    </row>
    <row r="128">
      <c r="A128" s="23"/>
      <c r="D128" s="23"/>
    </row>
    <row r="129">
      <c r="A129" s="23"/>
      <c r="D129" s="23"/>
    </row>
    <row r="130">
      <c r="A130" s="23"/>
      <c r="D130" s="23"/>
    </row>
    <row r="131">
      <c r="A131" s="23"/>
      <c r="D131" s="23"/>
    </row>
    <row r="132">
      <c r="A132" s="23"/>
      <c r="D132" s="23"/>
    </row>
    <row r="133">
      <c r="A133" s="23"/>
      <c r="D133" s="23"/>
    </row>
    <row r="134">
      <c r="A134" s="23"/>
      <c r="D134" s="23"/>
    </row>
    <row r="135">
      <c r="A135" s="23"/>
      <c r="D135" s="23"/>
    </row>
    <row r="136">
      <c r="A136" s="23"/>
      <c r="D136" s="23"/>
    </row>
    <row r="137">
      <c r="A137" s="23"/>
      <c r="D137" s="23"/>
    </row>
    <row r="138">
      <c r="A138" s="23"/>
      <c r="D138" s="23"/>
    </row>
    <row r="139">
      <c r="A139" s="23"/>
      <c r="D139" s="23"/>
    </row>
    <row r="140">
      <c r="A140" s="23"/>
      <c r="D140" s="23"/>
    </row>
    <row r="141">
      <c r="A141" s="23"/>
      <c r="D141" s="23"/>
    </row>
    <row r="142">
      <c r="A142" s="23"/>
      <c r="D142" s="23"/>
    </row>
    <row r="143">
      <c r="A143" s="23"/>
      <c r="D143" s="23"/>
    </row>
    <row r="144">
      <c r="A144" s="23"/>
      <c r="D144" s="23"/>
    </row>
    <row r="145">
      <c r="A145" s="23"/>
      <c r="D145" s="23"/>
    </row>
    <row r="146">
      <c r="A146" s="23"/>
      <c r="D146" s="23"/>
    </row>
    <row r="147">
      <c r="A147" s="23"/>
      <c r="D147" s="23"/>
    </row>
    <row r="148">
      <c r="A148" s="23"/>
      <c r="D148" s="23"/>
    </row>
    <row r="149">
      <c r="A149" s="23"/>
      <c r="D149" s="23"/>
    </row>
    <row r="150">
      <c r="A150" s="23"/>
      <c r="D150" s="23"/>
    </row>
    <row r="151">
      <c r="A151" s="23"/>
      <c r="D151" s="23"/>
    </row>
    <row r="152">
      <c r="A152" s="23"/>
      <c r="D152" s="23"/>
    </row>
    <row r="153">
      <c r="A153" s="23"/>
      <c r="D153" s="23"/>
    </row>
    <row r="154">
      <c r="A154" s="23"/>
      <c r="D154" s="23"/>
    </row>
    <row r="155">
      <c r="A155" s="23"/>
      <c r="D155" s="23"/>
    </row>
    <row r="156">
      <c r="A156" s="23"/>
      <c r="D156" s="23"/>
    </row>
    <row r="157">
      <c r="A157" s="23"/>
      <c r="D157" s="23"/>
    </row>
    <row r="158">
      <c r="A158" s="23"/>
      <c r="D158" s="23"/>
    </row>
    <row r="159">
      <c r="A159" s="23"/>
      <c r="D159" s="23"/>
    </row>
    <row r="160">
      <c r="A160" s="23"/>
      <c r="D160" s="23"/>
    </row>
    <row r="161">
      <c r="A161" s="23"/>
      <c r="D161" s="23"/>
    </row>
    <row r="162">
      <c r="A162" s="23"/>
      <c r="D162" s="23"/>
    </row>
    <row r="163">
      <c r="A163" s="23"/>
      <c r="D163" s="23"/>
    </row>
    <row r="164">
      <c r="A164" s="23"/>
      <c r="D164" s="23"/>
    </row>
    <row r="165">
      <c r="A165" s="23"/>
      <c r="D165" s="23"/>
    </row>
    <row r="166">
      <c r="A166" s="23"/>
      <c r="D166" s="23"/>
    </row>
    <row r="167">
      <c r="A167" s="23"/>
      <c r="D167" s="23"/>
    </row>
    <row r="168">
      <c r="A168" s="23"/>
      <c r="D168" s="23"/>
    </row>
    <row r="169">
      <c r="A169" s="23"/>
      <c r="D169" s="23"/>
    </row>
    <row r="170">
      <c r="A170" s="23"/>
      <c r="D170" s="23"/>
    </row>
    <row r="171">
      <c r="A171" s="23"/>
      <c r="D171" s="23"/>
    </row>
    <row r="172">
      <c r="A172" s="23"/>
      <c r="D172" s="23"/>
    </row>
    <row r="173">
      <c r="A173" s="23"/>
      <c r="D173" s="23"/>
    </row>
    <row r="174">
      <c r="A174" s="23"/>
      <c r="D174" s="23"/>
    </row>
    <row r="175">
      <c r="A175" s="23"/>
      <c r="D175" s="23"/>
    </row>
    <row r="176">
      <c r="A176" s="23"/>
      <c r="D176" s="23"/>
    </row>
    <row r="177">
      <c r="A177" s="23"/>
      <c r="D177" s="23"/>
    </row>
    <row r="178">
      <c r="A178" s="23"/>
      <c r="D178" s="23"/>
    </row>
    <row r="179">
      <c r="A179" s="23"/>
      <c r="D179" s="23"/>
    </row>
    <row r="180">
      <c r="A180" s="23"/>
      <c r="D180" s="23"/>
    </row>
    <row r="181">
      <c r="A181" s="23"/>
      <c r="D181" s="23"/>
    </row>
    <row r="182">
      <c r="A182" s="23"/>
      <c r="D182" s="23"/>
    </row>
    <row r="183">
      <c r="A183" s="23"/>
      <c r="D183" s="23"/>
    </row>
    <row r="184">
      <c r="A184" s="23"/>
      <c r="D184" s="23"/>
    </row>
    <row r="185">
      <c r="A185" s="23"/>
      <c r="D185" s="23"/>
    </row>
    <row r="186">
      <c r="A186" s="23"/>
      <c r="D186" s="23"/>
    </row>
    <row r="187">
      <c r="A187" s="23"/>
      <c r="D187" s="23"/>
    </row>
    <row r="188">
      <c r="A188" s="23"/>
      <c r="D188" s="23"/>
    </row>
    <row r="189">
      <c r="A189" s="23"/>
      <c r="D189" s="23"/>
    </row>
    <row r="190">
      <c r="A190" s="23"/>
      <c r="D190" s="23"/>
    </row>
    <row r="191">
      <c r="A191" s="23"/>
      <c r="D191" s="23"/>
    </row>
    <row r="192">
      <c r="A192" s="23"/>
      <c r="D192" s="23"/>
    </row>
    <row r="193">
      <c r="A193" s="23"/>
      <c r="D193" s="23"/>
    </row>
    <row r="194">
      <c r="A194" s="23"/>
      <c r="D194" s="23"/>
    </row>
    <row r="195">
      <c r="A195" s="23"/>
      <c r="D195" s="23"/>
    </row>
    <row r="196">
      <c r="A196" s="23"/>
      <c r="D196" s="23"/>
    </row>
    <row r="197">
      <c r="A197" s="23"/>
      <c r="D197" s="23"/>
    </row>
    <row r="198">
      <c r="A198" s="23"/>
      <c r="D198" s="23"/>
    </row>
    <row r="199">
      <c r="A199" s="23"/>
      <c r="D199" s="23"/>
    </row>
    <row r="200">
      <c r="A200" s="23"/>
      <c r="D200" s="23"/>
    </row>
    <row r="201">
      <c r="A201" s="23"/>
      <c r="D201" s="23"/>
    </row>
    <row r="202">
      <c r="A202" s="23"/>
      <c r="D202" s="23"/>
    </row>
    <row r="203">
      <c r="A203" s="23"/>
      <c r="D203" s="23"/>
    </row>
    <row r="204">
      <c r="A204" s="23"/>
      <c r="D204" s="23"/>
    </row>
    <row r="205">
      <c r="A205" s="23"/>
      <c r="D205" s="23"/>
    </row>
    <row r="206">
      <c r="A206" s="23"/>
      <c r="D206" s="23"/>
    </row>
    <row r="207">
      <c r="A207" s="23"/>
      <c r="D207" s="23"/>
    </row>
    <row r="208">
      <c r="A208" s="23"/>
      <c r="D208" s="23"/>
    </row>
    <row r="209">
      <c r="A209" s="23"/>
      <c r="D209" s="23"/>
    </row>
    <row r="210">
      <c r="A210" s="23"/>
      <c r="D210" s="23"/>
    </row>
    <row r="211">
      <c r="A211" s="23"/>
      <c r="D211" s="23"/>
    </row>
    <row r="212">
      <c r="A212" s="23"/>
      <c r="D212" s="23"/>
    </row>
    <row r="213">
      <c r="A213" s="23"/>
      <c r="D213" s="23"/>
    </row>
    <row r="214">
      <c r="A214" s="23"/>
      <c r="D214" s="23"/>
    </row>
    <row r="215">
      <c r="A215" s="23"/>
      <c r="D215" s="23"/>
    </row>
    <row r="216">
      <c r="A216" s="23"/>
      <c r="D216" s="23"/>
    </row>
    <row r="217">
      <c r="A217" s="23"/>
      <c r="D217" s="23"/>
    </row>
    <row r="218">
      <c r="A218" s="23"/>
      <c r="D218" s="23"/>
    </row>
    <row r="219">
      <c r="A219" s="23"/>
      <c r="D219" s="23"/>
    </row>
    <row r="220">
      <c r="A220" s="23"/>
      <c r="D220" s="23"/>
    </row>
    <row r="221">
      <c r="A221" s="23"/>
      <c r="D221" s="23"/>
    </row>
    <row r="222">
      <c r="A222" s="23"/>
      <c r="D222" s="23"/>
    </row>
    <row r="223">
      <c r="A223" s="23"/>
      <c r="D223" s="23"/>
    </row>
    <row r="224">
      <c r="A224" s="23"/>
      <c r="D224" s="23"/>
    </row>
    <row r="225">
      <c r="A225" s="23"/>
      <c r="D225" s="23"/>
    </row>
    <row r="226">
      <c r="A226" s="23"/>
      <c r="D226" s="23"/>
    </row>
    <row r="227">
      <c r="A227" s="23"/>
      <c r="D227" s="23"/>
    </row>
    <row r="228">
      <c r="A228" s="23"/>
      <c r="D228" s="23"/>
    </row>
    <row r="229">
      <c r="A229" s="23"/>
      <c r="D229" s="23"/>
    </row>
    <row r="230">
      <c r="A230" s="23"/>
      <c r="D230" s="23"/>
    </row>
    <row r="231">
      <c r="A231" s="23"/>
      <c r="D231" s="23"/>
    </row>
    <row r="232">
      <c r="A232" s="23"/>
      <c r="D232" s="23"/>
    </row>
    <row r="233">
      <c r="A233" s="23"/>
      <c r="D233" s="23"/>
    </row>
    <row r="234">
      <c r="A234" s="23"/>
      <c r="D234" s="23"/>
    </row>
    <row r="235">
      <c r="A235" s="23"/>
      <c r="D235" s="23"/>
    </row>
    <row r="236">
      <c r="A236" s="23"/>
      <c r="D236" s="23"/>
    </row>
    <row r="237">
      <c r="A237" s="23"/>
      <c r="D237" s="23"/>
    </row>
    <row r="238">
      <c r="A238" s="23"/>
      <c r="D238" s="23"/>
    </row>
    <row r="239">
      <c r="A239" s="23"/>
      <c r="D239" s="23"/>
    </row>
    <row r="240">
      <c r="A240" s="23"/>
      <c r="D240" s="23"/>
    </row>
    <row r="241">
      <c r="A241" s="23"/>
      <c r="D241" s="23"/>
    </row>
    <row r="242">
      <c r="A242" s="23"/>
      <c r="D242" s="23"/>
    </row>
    <row r="243">
      <c r="A243" s="23"/>
      <c r="D243" s="23"/>
    </row>
    <row r="244">
      <c r="A244" s="23"/>
      <c r="D244" s="23"/>
    </row>
    <row r="245">
      <c r="A245" s="23"/>
      <c r="D245" s="23"/>
    </row>
    <row r="246">
      <c r="A246" s="23"/>
      <c r="D246" s="23"/>
    </row>
    <row r="247">
      <c r="A247" s="23"/>
      <c r="D247" s="23"/>
    </row>
    <row r="248">
      <c r="A248" s="23"/>
      <c r="D248" s="23"/>
    </row>
    <row r="249">
      <c r="A249" s="23"/>
      <c r="D249" s="23"/>
    </row>
    <row r="250">
      <c r="A250" s="23"/>
      <c r="D250" s="23"/>
    </row>
    <row r="251">
      <c r="A251" s="23"/>
      <c r="D251" s="23"/>
    </row>
    <row r="252">
      <c r="A252" s="23"/>
      <c r="D252" s="23"/>
    </row>
    <row r="253">
      <c r="A253" s="23"/>
      <c r="D253" s="23"/>
    </row>
    <row r="254">
      <c r="A254" s="23"/>
      <c r="D254" s="23"/>
    </row>
    <row r="255">
      <c r="A255" s="23"/>
      <c r="D255" s="23"/>
    </row>
    <row r="256">
      <c r="A256" s="23"/>
      <c r="D256" s="23"/>
    </row>
    <row r="257">
      <c r="A257" s="23"/>
      <c r="D257" s="23"/>
    </row>
    <row r="258">
      <c r="A258" s="23"/>
      <c r="D258" s="23"/>
    </row>
    <row r="259">
      <c r="A259" s="23"/>
      <c r="D259" s="23"/>
    </row>
    <row r="260">
      <c r="A260" s="23"/>
      <c r="D260" s="23"/>
    </row>
    <row r="261">
      <c r="A261" s="23"/>
      <c r="D261" s="23"/>
    </row>
    <row r="262">
      <c r="A262" s="23"/>
      <c r="D262" s="23"/>
    </row>
    <row r="263">
      <c r="A263" s="23"/>
      <c r="D263" s="23"/>
    </row>
    <row r="264">
      <c r="A264" s="23"/>
      <c r="D264" s="23"/>
    </row>
    <row r="265">
      <c r="A265" s="23"/>
      <c r="D265" s="23"/>
    </row>
    <row r="266">
      <c r="A266" s="23"/>
      <c r="D266" s="23"/>
    </row>
    <row r="267">
      <c r="A267" s="23"/>
      <c r="D267" s="23"/>
    </row>
    <row r="268">
      <c r="A268" s="23"/>
      <c r="D268" s="23"/>
    </row>
    <row r="269">
      <c r="A269" s="23"/>
      <c r="D269" s="23"/>
    </row>
    <row r="270">
      <c r="A270" s="23"/>
      <c r="D270" s="23"/>
    </row>
    <row r="271">
      <c r="A271" s="23"/>
      <c r="D271" s="23"/>
    </row>
    <row r="272">
      <c r="A272" s="23"/>
      <c r="D272" s="23"/>
    </row>
    <row r="273">
      <c r="A273" s="23"/>
      <c r="D273" s="23"/>
    </row>
    <row r="274">
      <c r="A274" s="23"/>
      <c r="D274" s="23"/>
    </row>
    <row r="275">
      <c r="A275" s="23"/>
      <c r="D275" s="23"/>
    </row>
    <row r="276">
      <c r="A276" s="23"/>
      <c r="D276" s="23"/>
    </row>
    <row r="277">
      <c r="A277" s="23"/>
      <c r="D277" s="23"/>
    </row>
    <row r="278">
      <c r="A278" s="23"/>
      <c r="D278" s="23"/>
    </row>
    <row r="279">
      <c r="A279" s="23"/>
      <c r="D279" s="23"/>
    </row>
    <row r="280">
      <c r="A280" s="23"/>
      <c r="D280" s="23"/>
    </row>
    <row r="281">
      <c r="A281" s="23"/>
      <c r="D281" s="23"/>
    </row>
    <row r="282">
      <c r="A282" s="23"/>
      <c r="D282" s="23"/>
    </row>
    <row r="283">
      <c r="A283" s="23"/>
      <c r="D283" s="23"/>
    </row>
    <row r="284">
      <c r="A284" s="23"/>
      <c r="D284" s="23"/>
    </row>
    <row r="285">
      <c r="A285" s="23"/>
      <c r="D285" s="23"/>
    </row>
    <row r="286">
      <c r="A286" s="23"/>
      <c r="D286" s="23"/>
    </row>
    <row r="287">
      <c r="A287" s="23"/>
      <c r="D287" s="23"/>
    </row>
    <row r="288">
      <c r="A288" s="23"/>
      <c r="D288" s="23"/>
    </row>
    <row r="289">
      <c r="A289" s="23"/>
      <c r="D289" s="23"/>
    </row>
    <row r="290">
      <c r="A290" s="23"/>
      <c r="D290" s="23"/>
    </row>
    <row r="291">
      <c r="A291" s="23"/>
      <c r="D291" s="23"/>
    </row>
    <row r="292">
      <c r="A292" s="23"/>
      <c r="D292" s="23"/>
    </row>
    <row r="293">
      <c r="A293" s="23"/>
      <c r="D293" s="23"/>
    </row>
    <row r="294">
      <c r="A294" s="23"/>
      <c r="D294" s="23"/>
    </row>
    <row r="295">
      <c r="A295" s="23"/>
      <c r="D295" s="23"/>
    </row>
    <row r="296">
      <c r="A296" s="23"/>
      <c r="D296" s="23"/>
    </row>
    <row r="297">
      <c r="A297" s="23"/>
      <c r="D297" s="23"/>
    </row>
    <row r="298">
      <c r="A298" s="23"/>
      <c r="D298" s="23"/>
    </row>
    <row r="299">
      <c r="A299" s="23"/>
      <c r="D299" s="23"/>
    </row>
    <row r="300">
      <c r="A300" s="23"/>
      <c r="D300" s="23"/>
    </row>
    <row r="301">
      <c r="A301" s="23"/>
      <c r="D301" s="23"/>
    </row>
    <row r="302">
      <c r="A302" s="23"/>
      <c r="D302" s="23"/>
    </row>
    <row r="303">
      <c r="A303" s="23"/>
      <c r="D303" s="23"/>
    </row>
    <row r="304">
      <c r="A304" s="23"/>
      <c r="D304" s="23"/>
    </row>
    <row r="305">
      <c r="A305" s="23"/>
      <c r="D305" s="23"/>
    </row>
    <row r="306">
      <c r="A306" s="23"/>
      <c r="D306" s="23"/>
    </row>
    <row r="307">
      <c r="A307" s="23"/>
      <c r="D307" s="23"/>
    </row>
    <row r="308">
      <c r="A308" s="23"/>
      <c r="D308" s="23"/>
    </row>
    <row r="309">
      <c r="A309" s="23"/>
      <c r="D309" s="23"/>
    </row>
    <row r="310">
      <c r="A310" s="23"/>
      <c r="D310" s="23"/>
    </row>
    <row r="311">
      <c r="A311" s="23"/>
      <c r="D311" s="23"/>
    </row>
    <row r="312">
      <c r="A312" s="23"/>
      <c r="D312" s="23"/>
    </row>
    <row r="313">
      <c r="A313" s="23"/>
      <c r="D313" s="23"/>
    </row>
    <row r="314">
      <c r="A314" s="23"/>
      <c r="D314" s="23"/>
    </row>
    <row r="315">
      <c r="A315" s="23"/>
      <c r="D315" s="23"/>
    </row>
    <row r="316">
      <c r="A316" s="23"/>
      <c r="D316" s="23"/>
    </row>
    <row r="317">
      <c r="A317" s="23"/>
      <c r="D317" s="23"/>
    </row>
    <row r="318">
      <c r="A318" s="23"/>
      <c r="D318" s="23"/>
    </row>
    <row r="319">
      <c r="A319" s="23"/>
      <c r="D319" s="23"/>
    </row>
    <row r="320">
      <c r="A320" s="23"/>
      <c r="D320" s="23"/>
    </row>
    <row r="321">
      <c r="A321" s="23"/>
      <c r="D321" s="23"/>
    </row>
    <row r="322">
      <c r="A322" s="23"/>
      <c r="D322" s="23"/>
    </row>
    <row r="323">
      <c r="A323" s="23"/>
      <c r="D323" s="23"/>
    </row>
    <row r="324">
      <c r="A324" s="23"/>
      <c r="D324" s="23"/>
    </row>
    <row r="325">
      <c r="A325" s="23"/>
      <c r="D325" s="23"/>
    </row>
    <row r="326">
      <c r="A326" s="23"/>
      <c r="D326" s="23"/>
    </row>
    <row r="327">
      <c r="A327" s="23"/>
      <c r="D327" s="23"/>
    </row>
    <row r="328">
      <c r="A328" s="23"/>
      <c r="D328" s="23"/>
    </row>
    <row r="329">
      <c r="A329" s="23"/>
      <c r="D329" s="23"/>
    </row>
    <row r="330">
      <c r="A330" s="23"/>
      <c r="D330" s="23"/>
    </row>
    <row r="331">
      <c r="A331" s="23"/>
      <c r="D331" s="23"/>
    </row>
    <row r="332">
      <c r="A332" s="23"/>
      <c r="D332" s="23"/>
    </row>
    <row r="333">
      <c r="A333" s="23"/>
      <c r="D333" s="23"/>
    </row>
    <row r="334">
      <c r="A334" s="23"/>
      <c r="D334" s="23"/>
    </row>
    <row r="335">
      <c r="A335" s="23"/>
      <c r="D335" s="23"/>
    </row>
    <row r="336">
      <c r="A336" s="23"/>
      <c r="D336" s="23"/>
    </row>
    <row r="337">
      <c r="A337" s="23"/>
      <c r="D337" s="23"/>
    </row>
    <row r="338">
      <c r="A338" s="23"/>
      <c r="D338" s="23"/>
    </row>
    <row r="339">
      <c r="A339" s="23"/>
      <c r="D339" s="23"/>
    </row>
    <row r="340">
      <c r="A340" s="23"/>
      <c r="D340" s="23"/>
    </row>
    <row r="341">
      <c r="A341" s="23"/>
      <c r="D341" s="23"/>
    </row>
    <row r="342">
      <c r="A342" s="23"/>
      <c r="D342" s="23"/>
    </row>
    <row r="343">
      <c r="A343" s="23"/>
      <c r="D343" s="23"/>
    </row>
    <row r="344">
      <c r="A344" s="23"/>
      <c r="D344" s="23"/>
    </row>
    <row r="345">
      <c r="A345" s="23"/>
      <c r="D345" s="23"/>
    </row>
    <row r="346">
      <c r="A346" s="23"/>
      <c r="D346" s="23"/>
    </row>
    <row r="347">
      <c r="A347" s="23"/>
      <c r="D347" s="23"/>
    </row>
    <row r="348">
      <c r="A348" s="23"/>
      <c r="D348" s="23"/>
    </row>
    <row r="349">
      <c r="A349" s="23"/>
      <c r="D349" s="23"/>
    </row>
    <row r="350">
      <c r="A350" s="23"/>
      <c r="D350" s="23"/>
    </row>
    <row r="351">
      <c r="A351" s="23"/>
      <c r="D351" s="23"/>
    </row>
    <row r="352">
      <c r="A352" s="23"/>
      <c r="D352" s="23"/>
    </row>
    <row r="353">
      <c r="A353" s="23"/>
      <c r="D353" s="23"/>
    </row>
    <row r="354">
      <c r="A354" s="23"/>
      <c r="D354" s="23"/>
    </row>
    <row r="355">
      <c r="A355" s="23"/>
      <c r="D355" s="23"/>
    </row>
    <row r="356">
      <c r="A356" s="23"/>
      <c r="D356" s="23"/>
    </row>
    <row r="357">
      <c r="A357" s="23"/>
      <c r="D357" s="23"/>
    </row>
    <row r="358">
      <c r="A358" s="23"/>
      <c r="D358" s="23"/>
    </row>
    <row r="359">
      <c r="A359" s="23"/>
      <c r="D359" s="23"/>
    </row>
    <row r="360">
      <c r="A360" s="23"/>
      <c r="D360" s="23"/>
    </row>
    <row r="361">
      <c r="A361" s="23"/>
      <c r="D361" s="23"/>
    </row>
    <row r="362">
      <c r="A362" s="23"/>
      <c r="D362" s="23"/>
    </row>
    <row r="363">
      <c r="A363" s="23"/>
      <c r="D363" s="23"/>
    </row>
    <row r="364">
      <c r="A364" s="23"/>
      <c r="D364" s="23"/>
    </row>
    <row r="365">
      <c r="A365" s="23"/>
      <c r="D365" s="23"/>
    </row>
    <row r="366">
      <c r="A366" s="23"/>
      <c r="D366" s="23"/>
    </row>
    <row r="367">
      <c r="A367" s="23"/>
      <c r="D367" s="23"/>
    </row>
    <row r="368">
      <c r="A368" s="23"/>
      <c r="D368" s="23"/>
    </row>
    <row r="369">
      <c r="A369" s="23"/>
      <c r="D369" s="23"/>
    </row>
    <row r="370">
      <c r="A370" s="23"/>
      <c r="D370" s="23"/>
    </row>
    <row r="371">
      <c r="A371" s="23"/>
      <c r="D371" s="23"/>
    </row>
    <row r="372">
      <c r="A372" s="23"/>
      <c r="D372" s="23"/>
    </row>
    <row r="373">
      <c r="A373" s="23"/>
      <c r="D373" s="23"/>
    </row>
    <row r="374">
      <c r="A374" s="23"/>
      <c r="D374" s="23"/>
    </row>
    <row r="375">
      <c r="A375" s="23"/>
      <c r="D375" s="23"/>
    </row>
    <row r="376">
      <c r="A376" s="23"/>
      <c r="D376" s="23"/>
    </row>
    <row r="377">
      <c r="A377" s="23"/>
      <c r="D377" s="23"/>
    </row>
    <row r="378">
      <c r="A378" s="23"/>
      <c r="D378" s="23"/>
    </row>
    <row r="379">
      <c r="A379" s="23"/>
      <c r="D379" s="23"/>
    </row>
    <row r="380">
      <c r="A380" s="23"/>
      <c r="D380" s="23"/>
    </row>
    <row r="381">
      <c r="A381" s="23"/>
      <c r="D381" s="23"/>
    </row>
    <row r="382">
      <c r="A382" s="23"/>
      <c r="D382" s="23"/>
    </row>
    <row r="383">
      <c r="A383" s="23"/>
      <c r="D383" s="23"/>
    </row>
    <row r="384">
      <c r="A384" s="23"/>
      <c r="D384" s="23"/>
    </row>
    <row r="385">
      <c r="A385" s="23"/>
      <c r="D385" s="23"/>
    </row>
    <row r="386">
      <c r="A386" s="23"/>
      <c r="D386" s="23"/>
    </row>
    <row r="387">
      <c r="A387" s="23"/>
      <c r="D387" s="23"/>
    </row>
    <row r="388">
      <c r="A388" s="23"/>
      <c r="D388" s="23"/>
    </row>
    <row r="389">
      <c r="A389" s="23"/>
      <c r="D389" s="23"/>
    </row>
    <row r="390">
      <c r="A390" s="23"/>
      <c r="D390" s="23"/>
    </row>
    <row r="391">
      <c r="A391" s="23"/>
      <c r="D391" s="23"/>
    </row>
    <row r="392">
      <c r="A392" s="23"/>
      <c r="D392" s="23"/>
    </row>
    <row r="393">
      <c r="A393" s="23"/>
      <c r="D393" s="23"/>
    </row>
    <row r="394">
      <c r="A394" s="23"/>
      <c r="D394" s="23"/>
    </row>
    <row r="395">
      <c r="A395" s="23"/>
      <c r="D395" s="23"/>
    </row>
    <row r="396">
      <c r="A396" s="23"/>
      <c r="D396" s="23"/>
    </row>
    <row r="397">
      <c r="A397" s="23"/>
      <c r="D397" s="23"/>
    </row>
    <row r="398">
      <c r="A398" s="23"/>
      <c r="D398" s="23"/>
    </row>
    <row r="399">
      <c r="A399" s="23"/>
      <c r="D399" s="23"/>
    </row>
    <row r="400">
      <c r="A400" s="23"/>
      <c r="D400" s="23"/>
    </row>
    <row r="401">
      <c r="A401" s="23"/>
      <c r="D401" s="23"/>
    </row>
    <row r="402">
      <c r="A402" s="23"/>
      <c r="D402" s="23"/>
    </row>
    <row r="403">
      <c r="A403" s="23"/>
      <c r="D403" s="23"/>
    </row>
    <row r="404">
      <c r="A404" s="23"/>
      <c r="D404" s="23"/>
    </row>
    <row r="405">
      <c r="A405" s="23"/>
      <c r="D405" s="23"/>
    </row>
    <row r="406">
      <c r="A406" s="23"/>
      <c r="D406" s="23"/>
    </row>
    <row r="407">
      <c r="A407" s="23"/>
      <c r="D407" s="23"/>
    </row>
    <row r="408">
      <c r="A408" s="23"/>
      <c r="D408" s="23"/>
    </row>
    <row r="409">
      <c r="A409" s="23"/>
      <c r="D409" s="23"/>
    </row>
    <row r="410">
      <c r="A410" s="23"/>
      <c r="D410" s="23"/>
    </row>
    <row r="411">
      <c r="A411" s="23"/>
      <c r="D411" s="23"/>
    </row>
    <row r="412">
      <c r="A412" s="23"/>
      <c r="D412" s="23"/>
    </row>
    <row r="413">
      <c r="A413" s="23"/>
      <c r="D413" s="23"/>
    </row>
    <row r="414">
      <c r="A414" s="23"/>
      <c r="D414" s="23"/>
    </row>
    <row r="415">
      <c r="A415" s="23"/>
      <c r="D415" s="23"/>
    </row>
    <row r="416">
      <c r="A416" s="23"/>
      <c r="D416" s="23"/>
    </row>
    <row r="417">
      <c r="A417" s="23"/>
      <c r="D417" s="23"/>
    </row>
    <row r="418">
      <c r="A418" s="23"/>
      <c r="D418" s="23"/>
    </row>
    <row r="419">
      <c r="A419" s="23"/>
      <c r="D419" s="23"/>
    </row>
    <row r="420">
      <c r="A420" s="23"/>
      <c r="D420" s="23"/>
    </row>
    <row r="421">
      <c r="A421" s="23"/>
      <c r="D421" s="23"/>
    </row>
    <row r="422">
      <c r="A422" s="23"/>
      <c r="D422" s="23"/>
    </row>
    <row r="423">
      <c r="A423" s="23"/>
      <c r="D423" s="23"/>
    </row>
    <row r="424">
      <c r="A424" s="23"/>
      <c r="D424" s="23"/>
    </row>
    <row r="425">
      <c r="A425" s="23"/>
      <c r="D425" s="23"/>
    </row>
    <row r="426">
      <c r="A426" s="23"/>
      <c r="D426" s="23"/>
    </row>
    <row r="427">
      <c r="A427" s="23"/>
      <c r="D427" s="23"/>
    </row>
    <row r="428">
      <c r="A428" s="23"/>
      <c r="D428" s="23"/>
    </row>
    <row r="429">
      <c r="A429" s="23"/>
      <c r="D429" s="23"/>
    </row>
    <row r="430">
      <c r="A430" s="23"/>
      <c r="D430" s="23"/>
    </row>
    <row r="431">
      <c r="A431" s="23"/>
      <c r="D431" s="23"/>
    </row>
    <row r="432">
      <c r="A432" s="23"/>
      <c r="D432" s="23"/>
    </row>
    <row r="433">
      <c r="A433" s="23"/>
      <c r="D433" s="23"/>
    </row>
    <row r="434">
      <c r="A434" s="23"/>
      <c r="D434" s="23"/>
    </row>
    <row r="435">
      <c r="A435" s="23"/>
      <c r="D435" s="23"/>
    </row>
    <row r="436">
      <c r="A436" s="23"/>
      <c r="D436" s="23"/>
    </row>
    <row r="437">
      <c r="A437" s="23"/>
      <c r="D437" s="23"/>
    </row>
    <row r="438">
      <c r="A438" s="23"/>
      <c r="D438" s="23"/>
    </row>
    <row r="439">
      <c r="A439" s="23"/>
      <c r="D439" s="23"/>
    </row>
    <row r="440">
      <c r="A440" s="23"/>
      <c r="D440" s="23"/>
    </row>
    <row r="441">
      <c r="A441" s="23"/>
      <c r="D441" s="23"/>
    </row>
    <row r="442">
      <c r="A442" s="23"/>
      <c r="D442" s="23"/>
    </row>
    <row r="443">
      <c r="A443" s="23"/>
      <c r="D443" s="23"/>
    </row>
    <row r="444">
      <c r="A444" s="23"/>
      <c r="D444" s="23"/>
    </row>
    <row r="445">
      <c r="A445" s="23"/>
      <c r="D445" s="23"/>
    </row>
    <row r="446">
      <c r="A446" s="23"/>
      <c r="D446" s="23"/>
    </row>
    <row r="447">
      <c r="A447" s="23"/>
      <c r="D447" s="23"/>
    </row>
    <row r="448">
      <c r="A448" s="23"/>
      <c r="D448" s="23"/>
    </row>
    <row r="449">
      <c r="A449" s="23"/>
      <c r="D449" s="23"/>
    </row>
    <row r="450">
      <c r="A450" s="23"/>
      <c r="D450" s="23"/>
    </row>
    <row r="451">
      <c r="A451" s="23"/>
      <c r="D451" s="23"/>
    </row>
    <row r="452">
      <c r="A452" s="23"/>
      <c r="D452" s="23"/>
    </row>
    <row r="453">
      <c r="A453" s="23"/>
      <c r="D453" s="23"/>
    </row>
    <row r="454">
      <c r="A454" s="23"/>
      <c r="D454" s="23"/>
    </row>
    <row r="455">
      <c r="A455" s="23"/>
      <c r="D455" s="23"/>
    </row>
    <row r="456">
      <c r="A456" s="23"/>
      <c r="D456" s="23"/>
    </row>
    <row r="457">
      <c r="A457" s="23"/>
      <c r="D457" s="23"/>
    </row>
    <row r="458">
      <c r="A458" s="23"/>
      <c r="D458" s="23"/>
    </row>
    <row r="459">
      <c r="A459" s="23"/>
      <c r="D459" s="23"/>
    </row>
    <row r="460">
      <c r="A460" s="23"/>
      <c r="D460" s="23"/>
    </row>
    <row r="461">
      <c r="A461" s="23"/>
      <c r="D461" s="23"/>
    </row>
    <row r="462">
      <c r="A462" s="23"/>
      <c r="D462" s="23"/>
    </row>
    <row r="463">
      <c r="A463" s="23"/>
      <c r="D463" s="23"/>
    </row>
    <row r="464">
      <c r="A464" s="23"/>
      <c r="D464" s="23"/>
    </row>
    <row r="465">
      <c r="A465" s="23"/>
      <c r="D465" s="23"/>
    </row>
    <row r="466">
      <c r="A466" s="23"/>
      <c r="D466" s="23"/>
    </row>
    <row r="467">
      <c r="A467" s="23"/>
      <c r="D467" s="23"/>
    </row>
    <row r="468">
      <c r="A468" s="23"/>
      <c r="D468" s="23"/>
    </row>
    <row r="469">
      <c r="A469" s="23"/>
      <c r="D469" s="23"/>
    </row>
    <row r="470">
      <c r="A470" s="23"/>
      <c r="D470" s="23"/>
    </row>
    <row r="471">
      <c r="A471" s="23"/>
      <c r="D471" s="23"/>
    </row>
    <row r="472">
      <c r="A472" s="23"/>
      <c r="D472" s="23"/>
    </row>
    <row r="473">
      <c r="A473" s="23"/>
      <c r="D473" s="23"/>
    </row>
    <row r="474">
      <c r="A474" s="23"/>
      <c r="D474" s="23"/>
    </row>
    <row r="475">
      <c r="A475" s="23"/>
      <c r="D475" s="23"/>
    </row>
    <row r="476">
      <c r="A476" s="23"/>
      <c r="D476" s="23"/>
    </row>
    <row r="477">
      <c r="A477" s="23"/>
      <c r="D477" s="23"/>
    </row>
    <row r="478">
      <c r="A478" s="23"/>
      <c r="D478" s="23"/>
    </row>
    <row r="479">
      <c r="A479" s="23"/>
      <c r="D479" s="23"/>
    </row>
    <row r="480">
      <c r="A480" s="23"/>
      <c r="D480" s="23"/>
    </row>
    <row r="481">
      <c r="A481" s="23"/>
      <c r="D481" s="23"/>
    </row>
    <row r="482">
      <c r="A482" s="23"/>
      <c r="D482" s="23"/>
    </row>
    <row r="483">
      <c r="A483" s="23"/>
      <c r="D483" s="23"/>
    </row>
    <row r="484">
      <c r="A484" s="23"/>
      <c r="D484" s="23"/>
    </row>
    <row r="485">
      <c r="A485" s="23"/>
      <c r="D485" s="23"/>
    </row>
    <row r="486">
      <c r="A486" s="23"/>
      <c r="D486" s="23"/>
    </row>
    <row r="487">
      <c r="A487" s="23"/>
      <c r="D487" s="23"/>
    </row>
    <row r="488">
      <c r="A488" s="23"/>
      <c r="D488" s="23"/>
    </row>
    <row r="489">
      <c r="A489" s="23"/>
      <c r="D489" s="23"/>
    </row>
    <row r="490">
      <c r="A490" s="23"/>
      <c r="D490" s="23"/>
    </row>
    <row r="491">
      <c r="A491" s="23"/>
      <c r="D491" s="23"/>
    </row>
    <row r="492">
      <c r="A492" s="23"/>
      <c r="D492" s="23"/>
    </row>
    <row r="493">
      <c r="A493" s="23"/>
      <c r="D493" s="23"/>
    </row>
    <row r="494">
      <c r="A494" s="23"/>
      <c r="D494" s="23"/>
    </row>
    <row r="495">
      <c r="A495" s="23"/>
      <c r="D495" s="23"/>
    </row>
    <row r="496">
      <c r="A496" s="23"/>
      <c r="D496" s="23"/>
    </row>
    <row r="497">
      <c r="A497" s="23"/>
      <c r="D497" s="23"/>
    </row>
    <row r="498">
      <c r="A498" s="23"/>
      <c r="D498" s="23"/>
    </row>
    <row r="499">
      <c r="A499" s="23"/>
      <c r="D499" s="23"/>
    </row>
    <row r="500">
      <c r="A500" s="23"/>
      <c r="D500" s="23"/>
    </row>
    <row r="501">
      <c r="A501" s="23"/>
      <c r="D501" s="23"/>
    </row>
    <row r="502">
      <c r="A502" s="23"/>
      <c r="D502" s="23"/>
    </row>
    <row r="503">
      <c r="A503" s="23"/>
      <c r="D503" s="23"/>
    </row>
    <row r="504">
      <c r="A504" s="23"/>
      <c r="D504" s="23"/>
    </row>
    <row r="505">
      <c r="A505" s="23"/>
      <c r="D505" s="23"/>
    </row>
    <row r="506">
      <c r="A506" s="23"/>
      <c r="D506" s="23"/>
    </row>
    <row r="507">
      <c r="A507" s="23"/>
      <c r="D507" s="23"/>
    </row>
    <row r="508">
      <c r="A508" s="23"/>
      <c r="D508" s="23"/>
    </row>
    <row r="509">
      <c r="A509" s="23"/>
      <c r="D509" s="23"/>
    </row>
    <row r="510">
      <c r="A510" s="23"/>
      <c r="D510" s="23"/>
    </row>
    <row r="511">
      <c r="A511" s="23"/>
      <c r="D511" s="23"/>
    </row>
    <row r="512">
      <c r="A512" s="23"/>
      <c r="D512" s="23"/>
    </row>
    <row r="513">
      <c r="A513" s="23"/>
      <c r="D513" s="23"/>
    </row>
    <row r="514">
      <c r="A514" s="23"/>
      <c r="D514" s="23"/>
    </row>
    <row r="515">
      <c r="A515" s="23"/>
      <c r="D515" s="23"/>
    </row>
    <row r="516">
      <c r="A516" s="23"/>
      <c r="D516" s="23"/>
    </row>
    <row r="517">
      <c r="A517" s="23"/>
      <c r="D517" s="23"/>
    </row>
    <row r="518">
      <c r="A518" s="23"/>
      <c r="D518" s="23"/>
    </row>
    <row r="519">
      <c r="A519" s="23"/>
      <c r="D519" s="23"/>
    </row>
    <row r="520">
      <c r="A520" s="23"/>
      <c r="D520" s="23"/>
    </row>
    <row r="521">
      <c r="A521" s="23"/>
      <c r="D521" s="23"/>
    </row>
    <row r="522">
      <c r="A522" s="23"/>
      <c r="D522" s="23"/>
    </row>
    <row r="523">
      <c r="A523" s="23"/>
      <c r="D523" s="23"/>
    </row>
    <row r="524">
      <c r="A524" s="23"/>
      <c r="D524" s="23"/>
    </row>
    <row r="525">
      <c r="A525" s="23"/>
      <c r="D525" s="23"/>
    </row>
    <row r="526">
      <c r="A526" s="23"/>
      <c r="D526" s="23"/>
    </row>
    <row r="527">
      <c r="A527" s="23"/>
      <c r="D527" s="23"/>
    </row>
    <row r="528">
      <c r="A528" s="23"/>
      <c r="D528" s="23"/>
    </row>
    <row r="529">
      <c r="A529" s="23"/>
      <c r="D529" s="23"/>
    </row>
    <row r="530">
      <c r="A530" s="23"/>
      <c r="D530" s="23"/>
    </row>
    <row r="531">
      <c r="A531" s="23"/>
      <c r="D531" s="23"/>
    </row>
    <row r="532">
      <c r="A532" s="23"/>
      <c r="D532" s="23"/>
    </row>
    <row r="533">
      <c r="A533" s="23"/>
      <c r="D533" s="23"/>
    </row>
    <row r="534">
      <c r="A534" s="23"/>
      <c r="D534" s="23"/>
    </row>
    <row r="535">
      <c r="A535" s="23"/>
      <c r="D535" s="23"/>
    </row>
    <row r="536">
      <c r="A536" s="23"/>
      <c r="D536" s="23"/>
    </row>
    <row r="537">
      <c r="A537" s="23"/>
      <c r="D537" s="23"/>
    </row>
    <row r="538">
      <c r="A538" s="23"/>
      <c r="D538" s="23"/>
    </row>
    <row r="539">
      <c r="A539" s="23"/>
      <c r="D539" s="23"/>
    </row>
    <row r="540">
      <c r="A540" s="23"/>
      <c r="D540" s="23"/>
    </row>
    <row r="541">
      <c r="A541" s="23"/>
      <c r="D541" s="23"/>
    </row>
    <row r="542">
      <c r="A542" s="23"/>
      <c r="D542" s="23"/>
    </row>
    <row r="543">
      <c r="A543" s="23"/>
      <c r="D543" s="23"/>
    </row>
    <row r="544">
      <c r="A544" s="23"/>
      <c r="D544" s="23"/>
    </row>
    <row r="545">
      <c r="A545" s="23"/>
      <c r="D545" s="23"/>
    </row>
    <row r="546">
      <c r="A546" s="23"/>
      <c r="D546" s="23"/>
    </row>
    <row r="547">
      <c r="A547" s="23"/>
      <c r="D547" s="23"/>
    </row>
    <row r="548">
      <c r="A548" s="23"/>
      <c r="D548" s="23"/>
    </row>
    <row r="549">
      <c r="A549" s="23"/>
      <c r="D549" s="23"/>
    </row>
    <row r="550">
      <c r="A550" s="23"/>
      <c r="D550" s="23"/>
    </row>
    <row r="551">
      <c r="A551" s="23"/>
      <c r="D551" s="23"/>
    </row>
    <row r="552">
      <c r="A552" s="23"/>
      <c r="D552" s="23"/>
    </row>
    <row r="553">
      <c r="A553" s="23"/>
      <c r="D553" s="23"/>
    </row>
    <row r="554">
      <c r="A554" s="23"/>
      <c r="D554" s="23"/>
    </row>
    <row r="555">
      <c r="A555" s="23"/>
      <c r="D555" s="23"/>
    </row>
    <row r="556">
      <c r="A556" s="23"/>
      <c r="D556" s="23"/>
    </row>
    <row r="557">
      <c r="A557" s="23"/>
      <c r="D557" s="23"/>
    </row>
    <row r="558">
      <c r="A558" s="23"/>
      <c r="D558" s="23"/>
    </row>
    <row r="559">
      <c r="A559" s="23"/>
      <c r="D559" s="23"/>
    </row>
    <row r="560">
      <c r="A560" s="23"/>
      <c r="D560" s="23"/>
    </row>
    <row r="561">
      <c r="A561" s="23"/>
      <c r="D561" s="23"/>
    </row>
    <row r="562">
      <c r="A562" s="23"/>
      <c r="D562" s="23"/>
    </row>
    <row r="563">
      <c r="A563" s="23"/>
      <c r="D563" s="23"/>
    </row>
    <row r="564">
      <c r="A564" s="23"/>
      <c r="D564" s="23"/>
    </row>
    <row r="565">
      <c r="A565" s="23"/>
      <c r="D565" s="23"/>
    </row>
    <row r="566">
      <c r="A566" s="23"/>
      <c r="D566" s="23"/>
    </row>
    <row r="567">
      <c r="A567" s="23"/>
      <c r="D567" s="23"/>
    </row>
    <row r="568">
      <c r="A568" s="23"/>
      <c r="D568" s="23"/>
    </row>
    <row r="569">
      <c r="A569" s="23"/>
      <c r="D569" s="23"/>
    </row>
    <row r="570">
      <c r="A570" s="23"/>
      <c r="D570" s="23"/>
    </row>
    <row r="571">
      <c r="A571" s="23"/>
      <c r="D571" s="23"/>
    </row>
    <row r="572">
      <c r="A572" s="23"/>
      <c r="D572" s="23"/>
    </row>
    <row r="573">
      <c r="A573" s="23"/>
      <c r="D573" s="23"/>
    </row>
    <row r="574">
      <c r="A574" s="23"/>
      <c r="D574" s="23"/>
    </row>
    <row r="575">
      <c r="A575" s="23"/>
      <c r="D575" s="23"/>
    </row>
    <row r="576">
      <c r="A576" s="23"/>
      <c r="D576" s="23"/>
    </row>
    <row r="577">
      <c r="A577" s="23"/>
      <c r="D577" s="23"/>
    </row>
    <row r="578">
      <c r="A578" s="23"/>
      <c r="D578" s="23"/>
    </row>
    <row r="579">
      <c r="A579" s="23"/>
      <c r="D579" s="23"/>
    </row>
    <row r="580">
      <c r="A580" s="23"/>
      <c r="D580" s="23"/>
    </row>
    <row r="581">
      <c r="A581" s="23"/>
      <c r="D581" s="23"/>
    </row>
    <row r="582">
      <c r="A582" s="23"/>
      <c r="D582" s="23"/>
    </row>
    <row r="583">
      <c r="A583" s="23"/>
      <c r="D583" s="23"/>
    </row>
    <row r="584">
      <c r="A584" s="23"/>
      <c r="D584" s="23"/>
    </row>
    <row r="585">
      <c r="A585" s="23"/>
      <c r="D585" s="23"/>
    </row>
    <row r="586">
      <c r="A586" s="23"/>
      <c r="D586" s="23"/>
    </row>
    <row r="587">
      <c r="A587" s="23"/>
      <c r="D587" s="23"/>
    </row>
    <row r="588">
      <c r="A588" s="23"/>
      <c r="D588" s="23"/>
    </row>
    <row r="589">
      <c r="A589" s="23"/>
      <c r="D589" s="23"/>
    </row>
    <row r="590">
      <c r="A590" s="23"/>
      <c r="D590" s="23"/>
    </row>
    <row r="591">
      <c r="A591" s="23"/>
      <c r="D591" s="23"/>
    </row>
    <row r="592">
      <c r="A592" s="23"/>
      <c r="D592" s="23"/>
    </row>
    <row r="593">
      <c r="A593" s="23"/>
      <c r="D593" s="23"/>
    </row>
    <row r="594">
      <c r="A594" s="23"/>
      <c r="D594" s="23"/>
    </row>
    <row r="595">
      <c r="A595" s="23"/>
      <c r="D595" s="23"/>
    </row>
    <row r="596">
      <c r="A596" s="23"/>
      <c r="D596" s="23"/>
    </row>
    <row r="597">
      <c r="A597" s="23"/>
      <c r="D597" s="23"/>
    </row>
    <row r="598">
      <c r="A598" s="23"/>
      <c r="D598" s="23"/>
    </row>
    <row r="599">
      <c r="A599" s="23"/>
      <c r="D599" s="23"/>
    </row>
    <row r="600">
      <c r="A600" s="23"/>
      <c r="D600" s="23"/>
    </row>
    <row r="601">
      <c r="A601" s="23"/>
      <c r="D601" s="23"/>
    </row>
    <row r="602">
      <c r="A602" s="23"/>
      <c r="D602" s="23"/>
    </row>
    <row r="603">
      <c r="A603" s="23"/>
      <c r="D603" s="23"/>
    </row>
    <row r="604">
      <c r="A604" s="23"/>
      <c r="D604" s="23"/>
    </row>
    <row r="605">
      <c r="A605" s="23"/>
      <c r="D605" s="23"/>
    </row>
    <row r="606">
      <c r="A606" s="23"/>
      <c r="D606" s="23"/>
    </row>
    <row r="607">
      <c r="A607" s="23"/>
      <c r="D607" s="23"/>
    </row>
    <row r="608">
      <c r="A608" s="23"/>
      <c r="D608" s="23"/>
    </row>
    <row r="609">
      <c r="A609" s="23"/>
      <c r="D609" s="23"/>
    </row>
    <row r="610">
      <c r="A610" s="23"/>
      <c r="D610" s="23"/>
    </row>
    <row r="611">
      <c r="A611" s="23"/>
      <c r="D611" s="23"/>
    </row>
    <row r="612">
      <c r="A612" s="23"/>
      <c r="D612" s="23"/>
    </row>
    <row r="613">
      <c r="A613" s="23"/>
      <c r="D613" s="23"/>
    </row>
    <row r="614">
      <c r="A614" s="23"/>
      <c r="D614" s="23"/>
    </row>
    <row r="615">
      <c r="A615" s="23"/>
      <c r="D615" s="23"/>
    </row>
    <row r="616">
      <c r="A616" s="23"/>
      <c r="D616" s="23"/>
    </row>
    <row r="617">
      <c r="A617" s="23"/>
      <c r="D617" s="23"/>
    </row>
    <row r="618">
      <c r="A618" s="23"/>
      <c r="D618" s="23"/>
    </row>
    <row r="619">
      <c r="A619" s="23"/>
      <c r="D619" s="23"/>
    </row>
    <row r="620">
      <c r="A620" s="23"/>
      <c r="D620" s="23"/>
    </row>
    <row r="621">
      <c r="A621" s="23"/>
      <c r="D621" s="23"/>
    </row>
    <row r="622">
      <c r="A622" s="23"/>
      <c r="D622" s="23"/>
    </row>
    <row r="623">
      <c r="A623" s="23"/>
      <c r="D623" s="23"/>
    </row>
    <row r="624">
      <c r="A624" s="23"/>
      <c r="D624" s="23"/>
    </row>
    <row r="625">
      <c r="A625" s="23"/>
      <c r="D625" s="23"/>
    </row>
    <row r="626">
      <c r="A626" s="23"/>
      <c r="D626" s="23"/>
    </row>
    <row r="627">
      <c r="A627" s="23"/>
      <c r="D627" s="23"/>
    </row>
    <row r="628">
      <c r="A628" s="23"/>
      <c r="D628" s="23"/>
    </row>
    <row r="629">
      <c r="A629" s="23"/>
      <c r="D629" s="23"/>
    </row>
    <row r="630">
      <c r="A630" s="23"/>
      <c r="D630" s="23"/>
    </row>
    <row r="631">
      <c r="A631" s="23"/>
      <c r="D631" s="23"/>
    </row>
    <row r="632">
      <c r="A632" s="23"/>
      <c r="D632" s="23"/>
    </row>
    <row r="633">
      <c r="A633" s="23"/>
      <c r="D633" s="23"/>
    </row>
    <row r="634">
      <c r="A634" s="23"/>
      <c r="D634" s="23"/>
    </row>
    <row r="635">
      <c r="A635" s="23"/>
      <c r="D635" s="23"/>
    </row>
    <row r="636">
      <c r="A636" s="23"/>
      <c r="D636" s="23"/>
    </row>
    <row r="637">
      <c r="A637" s="23"/>
      <c r="D637" s="23"/>
    </row>
    <row r="638">
      <c r="A638" s="23"/>
      <c r="D638" s="23"/>
    </row>
    <row r="639">
      <c r="A639" s="23"/>
      <c r="D639" s="23"/>
    </row>
    <row r="640">
      <c r="A640" s="23"/>
      <c r="D640" s="23"/>
    </row>
    <row r="641">
      <c r="A641" s="23"/>
      <c r="D641" s="23"/>
    </row>
    <row r="642">
      <c r="A642" s="23"/>
      <c r="D642" s="23"/>
    </row>
    <row r="643">
      <c r="A643" s="23"/>
      <c r="D643" s="23"/>
    </row>
    <row r="644">
      <c r="A644" s="23"/>
      <c r="D644" s="23"/>
    </row>
    <row r="645">
      <c r="A645" s="23"/>
      <c r="D645" s="23"/>
    </row>
    <row r="646">
      <c r="A646" s="23"/>
      <c r="D646" s="23"/>
    </row>
    <row r="647">
      <c r="A647" s="23"/>
      <c r="D647" s="23"/>
    </row>
    <row r="648">
      <c r="A648" s="23"/>
      <c r="D648" s="23"/>
    </row>
    <row r="649">
      <c r="A649" s="23"/>
      <c r="D649" s="23"/>
    </row>
    <row r="650">
      <c r="A650" s="23"/>
      <c r="D650" s="23"/>
    </row>
    <row r="651">
      <c r="A651" s="23"/>
      <c r="D651" s="23"/>
    </row>
    <row r="652">
      <c r="A652" s="23"/>
      <c r="D652" s="23"/>
    </row>
    <row r="653">
      <c r="A653" s="23"/>
      <c r="D653" s="23"/>
    </row>
    <row r="654">
      <c r="A654" s="23"/>
      <c r="D654" s="23"/>
    </row>
    <row r="655">
      <c r="A655" s="23"/>
      <c r="D655" s="23"/>
    </row>
    <row r="656">
      <c r="A656" s="23"/>
      <c r="D656" s="23"/>
    </row>
    <row r="657">
      <c r="A657" s="23"/>
      <c r="D657" s="23"/>
    </row>
    <row r="658">
      <c r="A658" s="23"/>
      <c r="D658" s="23"/>
    </row>
    <row r="659">
      <c r="A659" s="23"/>
      <c r="D659" s="23"/>
    </row>
    <row r="660">
      <c r="A660" s="23"/>
      <c r="D660" s="23"/>
    </row>
    <row r="661">
      <c r="A661" s="23"/>
      <c r="D661" s="23"/>
    </row>
    <row r="662">
      <c r="A662" s="23"/>
      <c r="D662" s="23"/>
    </row>
    <row r="663">
      <c r="A663" s="23"/>
      <c r="D663" s="23"/>
    </row>
    <row r="664">
      <c r="A664" s="23"/>
      <c r="D664" s="23"/>
    </row>
    <row r="665">
      <c r="A665" s="23"/>
      <c r="D665" s="23"/>
    </row>
    <row r="666">
      <c r="A666" s="23"/>
      <c r="D666" s="23"/>
    </row>
    <row r="667">
      <c r="A667" s="23"/>
      <c r="D667" s="23"/>
    </row>
    <row r="668">
      <c r="A668" s="23"/>
      <c r="D668" s="23"/>
    </row>
    <row r="669">
      <c r="A669" s="23"/>
      <c r="D669" s="23"/>
    </row>
    <row r="670">
      <c r="A670" s="23"/>
      <c r="D670" s="23"/>
    </row>
    <row r="671">
      <c r="A671" s="23"/>
      <c r="D671" s="23"/>
    </row>
    <row r="672">
      <c r="A672" s="23"/>
      <c r="D672" s="23"/>
    </row>
    <row r="673">
      <c r="A673" s="23"/>
      <c r="D673" s="23"/>
    </row>
    <row r="674">
      <c r="A674" s="23"/>
      <c r="D674" s="23"/>
    </row>
    <row r="675">
      <c r="A675" s="23"/>
      <c r="D675" s="23"/>
    </row>
    <row r="676">
      <c r="A676" s="23"/>
      <c r="D676" s="23"/>
    </row>
    <row r="677">
      <c r="A677" s="23"/>
      <c r="D677" s="23"/>
    </row>
    <row r="678">
      <c r="A678" s="23"/>
      <c r="D678" s="23"/>
    </row>
    <row r="679">
      <c r="A679" s="23"/>
      <c r="D679" s="23"/>
    </row>
    <row r="680">
      <c r="A680" s="23"/>
      <c r="D680" s="23"/>
    </row>
    <row r="681">
      <c r="A681" s="23"/>
      <c r="D681" s="23"/>
    </row>
    <row r="682">
      <c r="A682" s="23"/>
      <c r="D682" s="23"/>
    </row>
    <row r="683">
      <c r="A683" s="23"/>
      <c r="D683" s="23"/>
    </row>
    <row r="684">
      <c r="A684" s="23"/>
      <c r="D684" s="23"/>
    </row>
    <row r="685">
      <c r="A685" s="23"/>
      <c r="D685" s="23"/>
    </row>
    <row r="686">
      <c r="A686" s="23"/>
      <c r="D686" s="23"/>
    </row>
    <row r="687">
      <c r="A687" s="23"/>
      <c r="D687" s="23"/>
    </row>
    <row r="688">
      <c r="A688" s="23"/>
      <c r="D688" s="23"/>
    </row>
    <row r="689">
      <c r="A689" s="23"/>
      <c r="D689" s="23"/>
    </row>
    <row r="690">
      <c r="A690" s="23"/>
      <c r="D690" s="23"/>
    </row>
    <row r="691">
      <c r="A691" s="23"/>
      <c r="D691" s="23"/>
    </row>
    <row r="692">
      <c r="A692" s="23"/>
      <c r="D692" s="23"/>
    </row>
    <row r="693">
      <c r="A693" s="23"/>
      <c r="D693" s="23"/>
    </row>
    <row r="694">
      <c r="A694" s="23"/>
      <c r="D694" s="23"/>
    </row>
    <row r="695">
      <c r="A695" s="23"/>
      <c r="D695" s="23"/>
    </row>
    <row r="696">
      <c r="A696" s="23"/>
      <c r="D696" s="23"/>
    </row>
    <row r="697">
      <c r="A697" s="23"/>
      <c r="D697" s="23"/>
    </row>
    <row r="698">
      <c r="A698" s="23"/>
      <c r="D698" s="23"/>
    </row>
    <row r="699">
      <c r="A699" s="23"/>
      <c r="D699" s="23"/>
    </row>
    <row r="700">
      <c r="A700" s="23"/>
      <c r="D700" s="23"/>
    </row>
    <row r="701">
      <c r="A701" s="23"/>
      <c r="D701" s="23"/>
    </row>
    <row r="702">
      <c r="A702" s="23"/>
      <c r="D702" s="23"/>
    </row>
    <row r="703">
      <c r="A703" s="23"/>
      <c r="D703" s="23"/>
    </row>
    <row r="704">
      <c r="A704" s="23"/>
      <c r="D704" s="23"/>
    </row>
    <row r="705">
      <c r="A705" s="23"/>
      <c r="D705" s="23"/>
    </row>
    <row r="706">
      <c r="A706" s="23"/>
      <c r="D706" s="23"/>
    </row>
    <row r="707">
      <c r="A707" s="23"/>
      <c r="D707" s="23"/>
    </row>
    <row r="708">
      <c r="A708" s="23"/>
      <c r="D708" s="23"/>
    </row>
    <row r="709">
      <c r="A709" s="23"/>
      <c r="D709" s="23"/>
    </row>
    <row r="710">
      <c r="A710" s="23"/>
      <c r="D710" s="23"/>
    </row>
    <row r="711">
      <c r="A711" s="23"/>
      <c r="D711" s="23"/>
    </row>
    <row r="712">
      <c r="A712" s="23"/>
      <c r="D712" s="23"/>
    </row>
    <row r="713">
      <c r="A713" s="23"/>
      <c r="D713" s="23"/>
    </row>
    <row r="714">
      <c r="A714" s="23"/>
      <c r="D714" s="23"/>
    </row>
    <row r="715">
      <c r="A715" s="23"/>
      <c r="D715" s="23"/>
    </row>
    <row r="716">
      <c r="A716" s="23"/>
      <c r="D716" s="23"/>
    </row>
    <row r="717">
      <c r="A717" s="23"/>
      <c r="D717" s="23"/>
    </row>
    <row r="718">
      <c r="A718" s="23"/>
      <c r="D718" s="23"/>
    </row>
    <row r="719">
      <c r="A719" s="23"/>
      <c r="D719" s="23"/>
    </row>
    <row r="720">
      <c r="A720" s="23"/>
      <c r="D720" s="23"/>
    </row>
    <row r="721">
      <c r="A721" s="23"/>
      <c r="D721" s="23"/>
    </row>
    <row r="722">
      <c r="A722" s="23"/>
      <c r="D722" s="23"/>
    </row>
    <row r="723">
      <c r="A723" s="23"/>
      <c r="D723" s="23"/>
    </row>
    <row r="724">
      <c r="A724" s="23"/>
      <c r="D724" s="23"/>
    </row>
    <row r="725">
      <c r="A725" s="23"/>
      <c r="D725" s="23"/>
    </row>
    <row r="726">
      <c r="A726" s="23"/>
      <c r="D726" s="23"/>
    </row>
    <row r="727">
      <c r="A727" s="23"/>
      <c r="D727" s="23"/>
    </row>
    <row r="728">
      <c r="A728" s="23"/>
      <c r="D728" s="23"/>
    </row>
    <row r="729">
      <c r="A729" s="23"/>
      <c r="D729" s="23"/>
    </row>
    <row r="730">
      <c r="A730" s="23"/>
      <c r="D730" s="23"/>
    </row>
    <row r="731">
      <c r="A731" s="23"/>
      <c r="D731" s="23"/>
    </row>
    <row r="732">
      <c r="A732" s="23"/>
      <c r="D732" s="23"/>
    </row>
    <row r="733">
      <c r="A733" s="23"/>
      <c r="D733" s="23"/>
    </row>
    <row r="734">
      <c r="A734" s="23"/>
      <c r="D734" s="23"/>
    </row>
    <row r="735">
      <c r="A735" s="23"/>
      <c r="D735" s="23"/>
    </row>
    <row r="736">
      <c r="A736" s="23"/>
      <c r="D736" s="23"/>
    </row>
    <row r="737">
      <c r="A737" s="23"/>
      <c r="D737" s="23"/>
    </row>
    <row r="738">
      <c r="A738" s="23"/>
      <c r="D738" s="23"/>
    </row>
    <row r="739">
      <c r="A739" s="23"/>
      <c r="D739" s="23"/>
    </row>
    <row r="740">
      <c r="A740" s="23"/>
      <c r="D740" s="23"/>
    </row>
    <row r="741">
      <c r="A741" s="23"/>
      <c r="D741" s="23"/>
    </row>
    <row r="742">
      <c r="A742" s="23"/>
      <c r="D742" s="23"/>
    </row>
    <row r="743">
      <c r="A743" s="23"/>
      <c r="D743" s="23"/>
    </row>
    <row r="744">
      <c r="A744" s="23"/>
      <c r="D744" s="23"/>
    </row>
    <row r="745">
      <c r="A745" s="23"/>
      <c r="D745" s="23"/>
    </row>
    <row r="746">
      <c r="A746" s="23"/>
      <c r="D746" s="23"/>
    </row>
    <row r="747">
      <c r="A747" s="23"/>
      <c r="D747" s="23"/>
    </row>
    <row r="748">
      <c r="A748" s="23"/>
      <c r="D748" s="23"/>
    </row>
    <row r="749">
      <c r="A749" s="23"/>
      <c r="D749" s="23"/>
    </row>
    <row r="750">
      <c r="A750" s="23"/>
      <c r="D750" s="23"/>
    </row>
    <row r="751">
      <c r="A751" s="23"/>
      <c r="D751" s="23"/>
    </row>
    <row r="752">
      <c r="A752" s="23"/>
      <c r="D752" s="23"/>
    </row>
    <row r="753">
      <c r="A753" s="23"/>
      <c r="D753" s="23"/>
    </row>
    <row r="754">
      <c r="A754" s="23"/>
      <c r="D754" s="23"/>
    </row>
    <row r="755">
      <c r="A755" s="23"/>
      <c r="D755" s="23"/>
    </row>
    <row r="756">
      <c r="A756" s="23"/>
      <c r="D756" s="23"/>
    </row>
    <row r="757">
      <c r="A757" s="23"/>
      <c r="D757" s="23"/>
    </row>
    <row r="758">
      <c r="A758" s="23"/>
      <c r="D758" s="23"/>
    </row>
    <row r="759">
      <c r="A759" s="23"/>
      <c r="D759" s="23"/>
    </row>
    <row r="760">
      <c r="A760" s="23"/>
      <c r="D760" s="23"/>
    </row>
    <row r="761">
      <c r="A761" s="23"/>
      <c r="D761" s="23"/>
    </row>
    <row r="762">
      <c r="A762" s="23"/>
      <c r="D762" s="23"/>
    </row>
    <row r="763">
      <c r="A763" s="23"/>
      <c r="D763" s="23"/>
    </row>
    <row r="764">
      <c r="A764" s="23"/>
      <c r="D764" s="23"/>
    </row>
    <row r="765">
      <c r="A765" s="23"/>
      <c r="D765" s="23"/>
    </row>
    <row r="766">
      <c r="A766" s="23"/>
      <c r="D766" s="23"/>
    </row>
    <row r="767">
      <c r="A767" s="23"/>
      <c r="D767" s="23"/>
    </row>
    <row r="768">
      <c r="A768" s="23"/>
      <c r="D768" s="23"/>
    </row>
    <row r="769">
      <c r="A769" s="23"/>
      <c r="D769" s="23"/>
    </row>
    <row r="770">
      <c r="A770" s="23"/>
      <c r="D770" s="23"/>
    </row>
    <row r="771">
      <c r="A771" s="23"/>
      <c r="D771" s="23"/>
    </row>
    <row r="772">
      <c r="A772" s="23"/>
      <c r="D772" s="23"/>
    </row>
    <row r="773">
      <c r="A773" s="23"/>
      <c r="D773" s="23"/>
    </row>
    <row r="774">
      <c r="A774" s="23"/>
      <c r="D774" s="23"/>
    </row>
    <row r="775">
      <c r="A775" s="23"/>
      <c r="D775" s="23"/>
    </row>
    <row r="776">
      <c r="A776" s="23"/>
      <c r="D776" s="23"/>
    </row>
    <row r="777">
      <c r="A777" s="23"/>
      <c r="D777" s="23"/>
    </row>
    <row r="778">
      <c r="A778" s="23"/>
      <c r="D778" s="23"/>
    </row>
    <row r="779">
      <c r="A779" s="23"/>
      <c r="D779" s="23"/>
    </row>
    <row r="780">
      <c r="A780" s="23"/>
      <c r="D780" s="23"/>
    </row>
    <row r="781">
      <c r="A781" s="23"/>
      <c r="D781" s="23"/>
    </row>
    <row r="782">
      <c r="A782" s="23"/>
      <c r="D782" s="23"/>
    </row>
    <row r="783">
      <c r="A783" s="23"/>
      <c r="D783" s="23"/>
    </row>
    <row r="784">
      <c r="A784" s="23"/>
      <c r="D784" s="23"/>
    </row>
    <row r="785">
      <c r="A785" s="23"/>
      <c r="D785" s="23"/>
    </row>
    <row r="786">
      <c r="A786" s="23"/>
      <c r="D786" s="23"/>
    </row>
    <row r="787">
      <c r="A787" s="23"/>
      <c r="D787" s="23"/>
    </row>
    <row r="788">
      <c r="A788" s="23"/>
      <c r="D788" s="23"/>
    </row>
    <row r="789">
      <c r="A789" s="23"/>
      <c r="D789" s="23"/>
    </row>
    <row r="790">
      <c r="A790" s="23"/>
      <c r="D790" s="23"/>
    </row>
    <row r="791">
      <c r="A791" s="23"/>
      <c r="D791" s="23"/>
    </row>
    <row r="792">
      <c r="A792" s="23"/>
      <c r="D792" s="23"/>
    </row>
    <row r="793">
      <c r="A793" s="23"/>
      <c r="D793" s="23"/>
    </row>
    <row r="794">
      <c r="A794" s="23"/>
      <c r="D794" s="23"/>
    </row>
    <row r="795">
      <c r="A795" s="23"/>
      <c r="D795" s="23"/>
    </row>
    <row r="796">
      <c r="A796" s="23"/>
      <c r="D796" s="23"/>
    </row>
    <row r="797">
      <c r="A797" s="23"/>
      <c r="D797" s="23"/>
    </row>
    <row r="798">
      <c r="A798" s="23"/>
      <c r="D798" s="23"/>
    </row>
    <row r="799">
      <c r="A799" s="23"/>
      <c r="D799" s="23"/>
    </row>
    <row r="800">
      <c r="A800" s="23"/>
      <c r="D800" s="23"/>
    </row>
    <row r="801">
      <c r="A801" s="23"/>
      <c r="D801" s="23"/>
    </row>
    <row r="802">
      <c r="A802" s="23"/>
      <c r="D802" s="23"/>
    </row>
    <row r="803">
      <c r="A803" s="23"/>
      <c r="D803" s="23"/>
    </row>
    <row r="804">
      <c r="A804" s="23"/>
      <c r="D804" s="23"/>
    </row>
    <row r="805">
      <c r="A805" s="23"/>
      <c r="D805" s="23"/>
    </row>
    <row r="806">
      <c r="A806" s="23"/>
      <c r="D806" s="23"/>
    </row>
    <row r="807">
      <c r="A807" s="23"/>
      <c r="D807" s="23"/>
    </row>
    <row r="808">
      <c r="A808" s="23"/>
      <c r="D808" s="23"/>
    </row>
    <row r="809">
      <c r="A809" s="23"/>
      <c r="D809" s="23"/>
    </row>
    <row r="810">
      <c r="A810" s="23"/>
      <c r="D810" s="23"/>
    </row>
    <row r="811">
      <c r="A811" s="23"/>
      <c r="D811" s="23"/>
    </row>
    <row r="812">
      <c r="A812" s="23"/>
      <c r="D812" s="23"/>
    </row>
    <row r="813">
      <c r="A813" s="23"/>
      <c r="D813" s="23"/>
    </row>
    <row r="814">
      <c r="A814" s="23"/>
      <c r="D814" s="23"/>
    </row>
    <row r="815">
      <c r="A815" s="23"/>
      <c r="D815" s="23"/>
    </row>
    <row r="816">
      <c r="A816" s="23"/>
      <c r="D816" s="23"/>
    </row>
    <row r="817">
      <c r="A817" s="23"/>
      <c r="D817" s="23"/>
    </row>
    <row r="818">
      <c r="A818" s="23"/>
      <c r="D818" s="23"/>
    </row>
    <row r="819">
      <c r="A819" s="23"/>
      <c r="D819" s="23"/>
    </row>
    <row r="820">
      <c r="A820" s="23"/>
      <c r="D820" s="23"/>
    </row>
    <row r="821">
      <c r="A821" s="23"/>
      <c r="D821" s="23"/>
    </row>
    <row r="822">
      <c r="A822" s="23"/>
      <c r="D822" s="23"/>
    </row>
    <row r="823">
      <c r="A823" s="23"/>
      <c r="D823" s="23"/>
    </row>
    <row r="824">
      <c r="A824" s="23"/>
      <c r="D824" s="23"/>
    </row>
    <row r="825">
      <c r="A825" s="23"/>
      <c r="D825" s="23"/>
    </row>
    <row r="826">
      <c r="A826" s="23"/>
      <c r="D826" s="23"/>
    </row>
    <row r="827">
      <c r="A827" s="23"/>
      <c r="D827" s="23"/>
    </row>
    <row r="828">
      <c r="A828" s="23"/>
      <c r="D828" s="23"/>
    </row>
    <row r="829">
      <c r="A829" s="23"/>
      <c r="D829" s="23"/>
    </row>
    <row r="830">
      <c r="A830" s="23"/>
      <c r="D830" s="23"/>
    </row>
    <row r="831">
      <c r="A831" s="23"/>
      <c r="D831" s="23"/>
    </row>
    <row r="832">
      <c r="A832" s="23"/>
      <c r="D832" s="23"/>
    </row>
    <row r="833">
      <c r="A833" s="23"/>
      <c r="D833" s="23"/>
    </row>
    <row r="834">
      <c r="A834" s="23"/>
      <c r="D834" s="23"/>
    </row>
    <row r="835">
      <c r="A835" s="23"/>
      <c r="D835" s="23"/>
    </row>
    <row r="836">
      <c r="A836" s="23"/>
      <c r="D836" s="23"/>
    </row>
    <row r="837">
      <c r="A837" s="23"/>
      <c r="D837" s="23"/>
    </row>
    <row r="838">
      <c r="A838" s="23"/>
      <c r="D838" s="23"/>
    </row>
    <row r="839">
      <c r="A839" s="23"/>
      <c r="D839" s="23"/>
    </row>
    <row r="840">
      <c r="A840" s="23"/>
      <c r="D840" s="23"/>
    </row>
    <row r="841">
      <c r="A841" s="23"/>
      <c r="D841" s="23"/>
    </row>
    <row r="842">
      <c r="A842" s="23"/>
      <c r="D842" s="23"/>
    </row>
    <row r="843">
      <c r="A843" s="23"/>
      <c r="D843" s="23"/>
    </row>
    <row r="844">
      <c r="A844" s="23"/>
      <c r="D844" s="23"/>
    </row>
    <row r="845">
      <c r="A845" s="23"/>
      <c r="D845" s="23"/>
    </row>
    <row r="846">
      <c r="A846" s="23"/>
      <c r="D846" s="23"/>
    </row>
    <row r="847">
      <c r="A847" s="23"/>
      <c r="D847" s="23"/>
    </row>
    <row r="848">
      <c r="A848" s="23"/>
      <c r="D848" s="23"/>
    </row>
    <row r="849">
      <c r="A849" s="23"/>
      <c r="D849" s="23"/>
    </row>
    <row r="850">
      <c r="A850" s="23"/>
      <c r="D850" s="23"/>
    </row>
    <row r="851">
      <c r="A851" s="23"/>
      <c r="D851" s="23"/>
    </row>
    <row r="852">
      <c r="A852" s="23"/>
      <c r="D852" s="23"/>
    </row>
    <row r="853">
      <c r="A853" s="23"/>
      <c r="D853" s="23"/>
    </row>
    <row r="854">
      <c r="A854" s="23"/>
      <c r="D854" s="23"/>
    </row>
    <row r="855">
      <c r="A855" s="23"/>
      <c r="D855" s="23"/>
    </row>
    <row r="856">
      <c r="A856" s="23"/>
      <c r="D856" s="23"/>
    </row>
    <row r="857">
      <c r="A857" s="23"/>
      <c r="D857" s="23"/>
    </row>
    <row r="858">
      <c r="A858" s="23"/>
      <c r="D858" s="23"/>
    </row>
    <row r="859">
      <c r="A859" s="23"/>
      <c r="D859" s="23"/>
    </row>
    <row r="860">
      <c r="A860" s="23"/>
      <c r="D860" s="23"/>
    </row>
    <row r="861">
      <c r="A861" s="23"/>
      <c r="D861" s="23"/>
    </row>
    <row r="862">
      <c r="A862" s="23"/>
      <c r="D862" s="23"/>
    </row>
    <row r="863">
      <c r="A863" s="23"/>
      <c r="D863" s="23"/>
    </row>
    <row r="864">
      <c r="A864" s="23"/>
      <c r="D864" s="23"/>
    </row>
    <row r="865">
      <c r="A865" s="23"/>
      <c r="D865" s="23"/>
    </row>
    <row r="866">
      <c r="A866" s="23"/>
      <c r="D866" s="23"/>
    </row>
    <row r="867">
      <c r="A867" s="23"/>
      <c r="D867" s="23"/>
    </row>
    <row r="868">
      <c r="A868" s="23"/>
      <c r="D868" s="23"/>
    </row>
    <row r="869">
      <c r="A869" s="23"/>
      <c r="D869" s="23"/>
    </row>
    <row r="870">
      <c r="A870" s="23"/>
      <c r="D870" s="23"/>
    </row>
    <row r="871">
      <c r="A871" s="23"/>
      <c r="D871" s="23"/>
    </row>
    <row r="872">
      <c r="A872" s="23"/>
      <c r="D872" s="23"/>
    </row>
    <row r="873">
      <c r="A873" s="23"/>
      <c r="D873" s="23"/>
    </row>
    <row r="874">
      <c r="A874" s="23"/>
      <c r="D874" s="23"/>
    </row>
    <row r="875">
      <c r="A875" s="23"/>
      <c r="D875" s="23"/>
    </row>
    <row r="876">
      <c r="A876" s="23"/>
      <c r="D876" s="23"/>
    </row>
    <row r="877">
      <c r="A877" s="23"/>
      <c r="D877" s="23"/>
    </row>
    <row r="878">
      <c r="A878" s="23"/>
      <c r="D878" s="23"/>
    </row>
    <row r="879">
      <c r="A879" s="23"/>
      <c r="D879" s="23"/>
    </row>
    <row r="880">
      <c r="A880" s="23"/>
      <c r="D880" s="23"/>
    </row>
    <row r="881">
      <c r="A881" s="23"/>
      <c r="D881" s="23"/>
    </row>
    <row r="882">
      <c r="A882" s="23"/>
      <c r="D882" s="23"/>
    </row>
    <row r="883">
      <c r="A883" s="23"/>
      <c r="D883" s="23"/>
    </row>
    <row r="884">
      <c r="A884" s="23"/>
      <c r="D884" s="23"/>
    </row>
    <row r="885">
      <c r="A885" s="23"/>
      <c r="D885" s="23"/>
    </row>
    <row r="886">
      <c r="A886" s="23"/>
      <c r="D886" s="23"/>
    </row>
    <row r="887">
      <c r="A887" s="23"/>
      <c r="D887" s="23"/>
    </row>
    <row r="888">
      <c r="A888" s="23"/>
      <c r="D888" s="23"/>
    </row>
    <row r="889">
      <c r="A889" s="23"/>
      <c r="D889" s="23"/>
    </row>
    <row r="890">
      <c r="A890" s="23"/>
      <c r="D890" s="23"/>
    </row>
    <row r="891">
      <c r="A891" s="23"/>
      <c r="D891" s="23"/>
    </row>
    <row r="892">
      <c r="A892" s="23"/>
      <c r="D892" s="23"/>
    </row>
    <row r="893">
      <c r="A893" s="23"/>
      <c r="D893" s="23"/>
    </row>
    <row r="894">
      <c r="A894" s="23"/>
      <c r="D894" s="23"/>
    </row>
    <row r="895">
      <c r="A895" s="23"/>
      <c r="D895" s="23"/>
    </row>
    <row r="896">
      <c r="A896" s="23"/>
      <c r="D896" s="23"/>
    </row>
    <row r="897">
      <c r="A897" s="23"/>
      <c r="D897" s="23"/>
    </row>
    <row r="898">
      <c r="A898" s="23"/>
      <c r="D898" s="23"/>
    </row>
    <row r="899">
      <c r="A899" s="23"/>
      <c r="D899" s="23"/>
    </row>
    <row r="900">
      <c r="A900" s="23"/>
      <c r="D900" s="23"/>
    </row>
    <row r="901">
      <c r="A901" s="23"/>
      <c r="D901" s="23"/>
    </row>
    <row r="902">
      <c r="A902" s="23"/>
      <c r="D902" s="23"/>
    </row>
    <row r="903">
      <c r="A903" s="23"/>
      <c r="D903" s="23"/>
    </row>
    <row r="904">
      <c r="A904" s="23"/>
      <c r="D904" s="23"/>
    </row>
    <row r="905">
      <c r="A905" s="23"/>
      <c r="D905" s="23"/>
    </row>
    <row r="906">
      <c r="A906" s="23"/>
      <c r="D906" s="23"/>
    </row>
    <row r="907">
      <c r="A907" s="23"/>
      <c r="D907" s="23"/>
    </row>
    <row r="908">
      <c r="A908" s="23"/>
      <c r="D908" s="23"/>
    </row>
    <row r="909">
      <c r="A909" s="23"/>
      <c r="D909" s="23"/>
    </row>
    <row r="910">
      <c r="A910" s="23"/>
      <c r="D910" s="23"/>
    </row>
    <row r="911">
      <c r="A911" s="23"/>
      <c r="D911" s="23"/>
    </row>
    <row r="912">
      <c r="A912" s="23"/>
      <c r="D912" s="23"/>
    </row>
    <row r="913">
      <c r="A913" s="23"/>
      <c r="D913" s="23"/>
    </row>
    <row r="914">
      <c r="A914" s="23"/>
      <c r="D914" s="23"/>
    </row>
    <row r="915">
      <c r="A915" s="23"/>
      <c r="D915" s="23"/>
    </row>
    <row r="916">
      <c r="A916" s="23"/>
      <c r="D916" s="23"/>
    </row>
    <row r="917">
      <c r="A917" s="23"/>
      <c r="D917" s="23"/>
    </row>
    <row r="918">
      <c r="A918" s="23"/>
      <c r="D918" s="23"/>
    </row>
    <row r="919">
      <c r="A919" s="23"/>
      <c r="D919" s="23"/>
    </row>
    <row r="920">
      <c r="A920" s="23"/>
      <c r="D920" s="23"/>
    </row>
    <row r="921">
      <c r="A921" s="23"/>
      <c r="D921" s="23"/>
    </row>
    <row r="922">
      <c r="A922" s="23"/>
      <c r="D922" s="23"/>
    </row>
    <row r="923">
      <c r="A923" s="23"/>
      <c r="D923" s="23"/>
    </row>
    <row r="924">
      <c r="A924" s="23"/>
      <c r="D924" s="23"/>
    </row>
    <row r="925">
      <c r="A925" s="23"/>
      <c r="D925" s="23"/>
    </row>
    <row r="926">
      <c r="A926" s="23"/>
      <c r="D926" s="23"/>
    </row>
    <row r="927">
      <c r="A927" s="23"/>
      <c r="D927" s="23"/>
    </row>
    <row r="928">
      <c r="A928" s="23"/>
      <c r="D928" s="23"/>
    </row>
    <row r="929">
      <c r="A929" s="23"/>
      <c r="D929" s="23"/>
    </row>
    <row r="930">
      <c r="A930" s="23"/>
      <c r="D930" s="23"/>
    </row>
    <row r="931">
      <c r="A931" s="23"/>
      <c r="D931" s="23"/>
    </row>
    <row r="932">
      <c r="A932" s="23"/>
      <c r="D932" s="23"/>
    </row>
    <row r="933">
      <c r="A933" s="23"/>
      <c r="D933" s="23"/>
    </row>
    <row r="934">
      <c r="A934" s="23"/>
      <c r="D934" s="23"/>
    </row>
    <row r="935">
      <c r="A935" s="23"/>
      <c r="D935" s="23"/>
    </row>
    <row r="936">
      <c r="A936" s="23"/>
      <c r="D936" s="23"/>
    </row>
    <row r="937">
      <c r="A937" s="23"/>
      <c r="D937" s="23"/>
    </row>
    <row r="938">
      <c r="A938" s="23"/>
      <c r="D938" s="23"/>
    </row>
    <row r="939">
      <c r="A939" s="23"/>
      <c r="D939" s="23"/>
    </row>
    <row r="940">
      <c r="A940" s="23"/>
      <c r="D940" s="23"/>
    </row>
    <row r="941">
      <c r="A941" s="23"/>
      <c r="D941" s="23"/>
    </row>
    <row r="942">
      <c r="A942" s="23"/>
      <c r="D942" s="23"/>
    </row>
    <row r="943">
      <c r="A943" s="23"/>
      <c r="D943" s="23"/>
    </row>
    <row r="944">
      <c r="A944" s="23"/>
      <c r="D944" s="23"/>
    </row>
    <row r="945">
      <c r="A945" s="23"/>
      <c r="D945" s="23"/>
    </row>
    <row r="946">
      <c r="A946" s="23"/>
      <c r="D946" s="23"/>
    </row>
    <row r="947">
      <c r="A947" s="23"/>
      <c r="D947" s="23"/>
    </row>
    <row r="948">
      <c r="A948" s="23"/>
      <c r="D948" s="23"/>
    </row>
    <row r="949">
      <c r="A949" s="23"/>
      <c r="D949" s="23"/>
    </row>
    <row r="950">
      <c r="A950" s="23"/>
      <c r="D950" s="23"/>
    </row>
    <row r="951">
      <c r="A951" s="23"/>
      <c r="D951" s="23"/>
    </row>
    <row r="952">
      <c r="A952" s="23"/>
      <c r="D952" s="23"/>
    </row>
    <row r="953">
      <c r="A953" s="23"/>
      <c r="D953" s="23"/>
    </row>
    <row r="954">
      <c r="A954" s="23"/>
      <c r="D954" s="23"/>
    </row>
    <row r="955">
      <c r="A955" s="23"/>
      <c r="D955" s="23"/>
    </row>
    <row r="956">
      <c r="A956" s="23"/>
      <c r="D956" s="23"/>
    </row>
    <row r="957">
      <c r="A957" s="23"/>
      <c r="D957" s="23"/>
    </row>
    <row r="958">
      <c r="A958" s="23"/>
      <c r="D958" s="23"/>
    </row>
    <row r="959">
      <c r="A959" s="23"/>
      <c r="D959" s="23"/>
    </row>
    <row r="960">
      <c r="A960" s="23"/>
      <c r="D960" s="23"/>
    </row>
    <row r="961">
      <c r="A961" s="23"/>
      <c r="D961" s="23"/>
    </row>
    <row r="962">
      <c r="A962" s="23"/>
      <c r="D962" s="23"/>
    </row>
    <row r="963">
      <c r="A963" s="23"/>
      <c r="D963" s="23"/>
    </row>
    <row r="964">
      <c r="A964" s="23"/>
      <c r="D964" s="23"/>
    </row>
    <row r="965">
      <c r="A965" s="23"/>
      <c r="D965" s="23"/>
    </row>
    <row r="966">
      <c r="A966" s="23"/>
      <c r="D966" s="23"/>
    </row>
    <row r="967">
      <c r="A967" s="23"/>
      <c r="D967" s="23"/>
    </row>
    <row r="968">
      <c r="A968" s="23"/>
      <c r="D968" s="23"/>
    </row>
    <row r="969">
      <c r="A969" s="23"/>
      <c r="D969" s="23"/>
    </row>
    <row r="970">
      <c r="A970" s="23"/>
      <c r="D970" s="23"/>
    </row>
    <row r="971">
      <c r="A971" s="23"/>
      <c r="D971" s="23"/>
    </row>
    <row r="972">
      <c r="A972" s="23"/>
      <c r="D972" s="23"/>
    </row>
    <row r="973">
      <c r="A973" s="23"/>
      <c r="D973" s="23"/>
    </row>
    <row r="974">
      <c r="A974" s="23"/>
      <c r="D974" s="23"/>
    </row>
    <row r="975">
      <c r="A975" s="23"/>
      <c r="D975" s="23"/>
    </row>
    <row r="976">
      <c r="A976" s="23"/>
      <c r="D976" s="23"/>
    </row>
    <row r="977">
      <c r="A977" s="23"/>
      <c r="D977" s="23"/>
    </row>
    <row r="978">
      <c r="A978" s="23"/>
      <c r="D978" s="23"/>
    </row>
    <row r="979">
      <c r="A979" s="23"/>
      <c r="D979" s="23"/>
    </row>
    <row r="980">
      <c r="A980" s="23"/>
      <c r="D980" s="23"/>
    </row>
    <row r="981">
      <c r="A981" s="23"/>
      <c r="D981" s="23"/>
    </row>
    <row r="982">
      <c r="A982" s="23"/>
      <c r="D982" s="23"/>
    </row>
    <row r="983">
      <c r="A983" s="23"/>
      <c r="D983" s="23"/>
    </row>
    <row r="984">
      <c r="A984" s="23"/>
      <c r="D984" s="23"/>
    </row>
    <row r="985">
      <c r="A985" s="23"/>
      <c r="D985" s="23"/>
    </row>
    <row r="986">
      <c r="A986" s="23"/>
      <c r="D986" s="23"/>
    </row>
    <row r="987">
      <c r="A987" s="23"/>
      <c r="D987" s="23"/>
    </row>
    <row r="988">
      <c r="A988" s="23"/>
      <c r="D988" s="23"/>
    </row>
    <row r="989">
      <c r="A989" s="23"/>
      <c r="D989" s="23"/>
    </row>
    <row r="990">
      <c r="A990" s="23"/>
      <c r="D990" s="23"/>
    </row>
    <row r="991">
      <c r="A991" s="23"/>
      <c r="D991" s="23"/>
    </row>
    <row r="992">
      <c r="A992" s="23"/>
      <c r="D992" s="23"/>
    </row>
    <row r="993">
      <c r="A993" s="23"/>
      <c r="D993" s="23"/>
    </row>
    <row r="994">
      <c r="A994" s="23"/>
      <c r="D994" s="23"/>
    </row>
    <row r="995">
      <c r="A995" s="23"/>
      <c r="D995" s="23"/>
    </row>
    <row r="996">
      <c r="A996" s="23"/>
      <c r="D996" s="23"/>
    </row>
    <row r="997">
      <c r="A997" s="23"/>
      <c r="D997" s="23"/>
    </row>
    <row r="998">
      <c r="A998" s="23"/>
      <c r="D998" s="23"/>
    </row>
    <row r="999">
      <c r="A999" s="23"/>
      <c r="D999" s="23"/>
    </row>
    <row r="1000">
      <c r="A1000" s="23"/>
      <c r="D1000" s="23"/>
    </row>
    <row r="1001">
      <c r="A1001" s="23"/>
      <c r="D1001" s="23"/>
    </row>
    <row r="1002">
      <c r="A1002" s="23"/>
      <c r="D1002" s="23"/>
    </row>
    <row r="1003">
      <c r="A1003" s="23"/>
      <c r="D1003" s="23"/>
    </row>
    <row r="1004">
      <c r="A1004" s="23"/>
      <c r="D1004" s="23"/>
    </row>
    <row r="1005">
      <c r="A1005" s="23"/>
      <c r="D1005" s="23"/>
    </row>
    <row r="1006">
      <c r="A1006" s="23"/>
      <c r="D1006" s="23"/>
    </row>
    <row r="1007">
      <c r="A1007" s="23"/>
      <c r="D1007" s="23"/>
    </row>
    <row r="1008">
      <c r="A1008" s="23"/>
      <c r="D1008" s="23"/>
    </row>
    <row r="1009">
      <c r="A1009" s="23"/>
      <c r="D1009" s="23"/>
    </row>
    <row r="1010">
      <c r="A1010" s="23"/>
      <c r="D1010" s="23"/>
    </row>
    <row r="1011">
      <c r="A1011" s="23"/>
      <c r="D1011" s="23"/>
    </row>
    <row r="1012">
      <c r="A1012" s="23"/>
      <c r="D1012" s="23"/>
    </row>
    <row r="1013">
      <c r="A1013" s="23"/>
      <c r="D1013" s="23"/>
    </row>
    <row r="1014">
      <c r="A1014" s="23"/>
      <c r="D1014" s="23"/>
    </row>
    <row r="1015">
      <c r="A1015" s="23"/>
      <c r="D1015" s="23"/>
    </row>
    <row r="1016">
      <c r="A1016" s="23"/>
      <c r="D1016" s="23"/>
    </row>
    <row r="1017">
      <c r="A1017" s="23"/>
      <c r="D1017" s="23"/>
    </row>
    <row r="1018">
      <c r="A1018" s="23"/>
      <c r="D1018" s="23"/>
    </row>
    <row r="1019">
      <c r="A1019" s="23"/>
      <c r="D1019" s="23"/>
    </row>
    <row r="1020">
      <c r="A1020" s="23"/>
      <c r="D1020" s="23"/>
    </row>
    <row r="1021">
      <c r="A1021" s="23"/>
      <c r="D1021" s="23"/>
    </row>
    <row r="1022">
      <c r="A1022" s="23"/>
      <c r="D1022" s="23"/>
    </row>
    <row r="1023">
      <c r="A1023" s="23"/>
      <c r="D1023" s="23"/>
    </row>
    <row r="1024">
      <c r="A1024" s="23"/>
      <c r="D1024" s="23"/>
    </row>
    <row r="1025">
      <c r="A1025" s="23"/>
      <c r="D1025" s="23"/>
    </row>
    <row r="1026">
      <c r="A1026" s="23"/>
      <c r="D1026" s="23"/>
    </row>
    <row r="1027">
      <c r="A1027" s="23"/>
      <c r="D1027" s="23"/>
    </row>
    <row r="1028">
      <c r="A1028" s="23"/>
      <c r="D1028" s="23"/>
    </row>
    <row r="1029">
      <c r="A1029" s="23"/>
      <c r="D1029" s="23"/>
    </row>
    <row r="1030">
      <c r="A1030" s="23"/>
      <c r="D1030" s="23"/>
    </row>
    <row r="1031">
      <c r="A1031" s="23"/>
      <c r="D1031" s="23"/>
    </row>
    <row r="1032">
      <c r="A1032" s="23"/>
      <c r="D1032" s="23"/>
    </row>
    <row r="1033">
      <c r="A1033" s="23"/>
      <c r="D1033" s="23"/>
    </row>
    <row r="1034">
      <c r="A1034" s="23"/>
      <c r="D1034" s="23"/>
    </row>
    <row r="1035">
      <c r="A1035" s="23"/>
      <c r="D1035" s="23"/>
    </row>
    <row r="1036">
      <c r="A1036" s="23"/>
      <c r="D1036" s="23"/>
    </row>
    <row r="1037">
      <c r="A1037" s="23"/>
      <c r="D1037" s="23"/>
    </row>
    <row r="1038">
      <c r="A1038" s="23"/>
      <c r="D1038" s="23"/>
    </row>
    <row r="1039">
      <c r="A1039" s="23"/>
      <c r="D1039" s="23"/>
    </row>
    <row r="1040">
      <c r="A1040" s="23"/>
      <c r="D1040" s="23"/>
    </row>
    <row r="1041">
      <c r="A1041" s="23"/>
      <c r="D1041" s="23"/>
    </row>
    <row r="1042">
      <c r="A1042" s="23"/>
      <c r="D1042" s="23"/>
    </row>
    <row r="1043">
      <c r="A1043" s="23"/>
      <c r="D1043" s="23"/>
    </row>
    <row r="1044">
      <c r="A1044" s="23"/>
      <c r="D1044" s="23"/>
    </row>
    <row r="1045">
      <c r="A1045" s="23"/>
      <c r="D1045" s="23"/>
    </row>
    <row r="1046">
      <c r="A1046" s="23"/>
      <c r="D1046" s="23"/>
    </row>
    <row r="1047">
      <c r="A1047" s="23"/>
      <c r="D1047" s="23"/>
    </row>
    <row r="1048">
      <c r="A1048" s="23"/>
      <c r="D1048" s="23"/>
    </row>
    <row r="1049">
      <c r="A1049" s="23"/>
      <c r="D1049" s="23"/>
    </row>
    <row r="1050">
      <c r="A1050" s="23"/>
      <c r="D1050" s="23"/>
    </row>
    <row r="1051">
      <c r="A1051" s="23"/>
      <c r="D1051" s="23"/>
    </row>
    <row r="1052">
      <c r="A1052" s="23"/>
      <c r="D1052" s="23"/>
    </row>
    <row r="1053">
      <c r="A1053" s="23"/>
      <c r="D1053" s="23"/>
    </row>
    <row r="1054">
      <c r="A1054" s="23"/>
      <c r="D1054" s="23"/>
    </row>
    <row r="1055">
      <c r="A1055" s="23"/>
      <c r="D1055" s="23"/>
    </row>
    <row r="1056">
      <c r="A1056" s="23"/>
      <c r="D1056" s="23"/>
    </row>
    <row r="1057">
      <c r="A1057" s="23"/>
      <c r="D1057" s="23"/>
    </row>
    <row r="1058">
      <c r="A1058" s="23"/>
      <c r="D1058" s="23"/>
    </row>
    <row r="1059">
      <c r="A1059" s="23"/>
      <c r="D1059" s="23"/>
    </row>
    <row r="1060">
      <c r="A1060" s="23"/>
      <c r="D1060" s="23"/>
    </row>
    <row r="1061">
      <c r="A1061" s="23"/>
      <c r="D1061" s="23"/>
    </row>
    <row r="1062">
      <c r="A1062" s="23"/>
      <c r="D1062" s="23"/>
    </row>
    <row r="1063">
      <c r="A1063" s="23"/>
      <c r="D1063" s="23"/>
    </row>
    <row r="1064">
      <c r="A1064" s="23"/>
      <c r="D1064" s="23"/>
    </row>
    <row r="1065">
      <c r="A1065" s="23"/>
      <c r="D1065" s="23"/>
    </row>
    <row r="1066">
      <c r="A1066" s="23"/>
      <c r="D1066" s="23"/>
    </row>
    <row r="1067">
      <c r="A1067" s="23"/>
      <c r="D1067" s="23"/>
    </row>
    <row r="1068">
      <c r="A1068" s="23"/>
      <c r="D1068" s="23"/>
    </row>
    <row r="1069">
      <c r="A1069" s="23"/>
      <c r="D1069" s="23"/>
    </row>
    <row r="1070">
      <c r="A1070" s="23"/>
      <c r="D1070" s="23"/>
    </row>
    <row r="1071">
      <c r="A1071" s="23"/>
      <c r="D1071" s="23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</hyperlinks>
  <drawing r:id="rId7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3.63"/>
    <col customWidth="1" min="22" max="22" width="36.38"/>
  </cols>
  <sheetData>
    <row r="1">
      <c r="A1" s="32"/>
      <c r="C1" s="9" t="s">
        <v>86</v>
      </c>
      <c r="D1" s="9" t="s">
        <v>87</v>
      </c>
      <c r="E1" s="9" t="s">
        <v>88</v>
      </c>
      <c r="F1" s="9" t="s">
        <v>89</v>
      </c>
      <c r="G1" s="9" t="s">
        <v>90</v>
      </c>
      <c r="H1" s="9" t="s">
        <v>91</v>
      </c>
      <c r="I1" s="9" t="s">
        <v>92</v>
      </c>
      <c r="J1" s="9" t="s">
        <v>93</v>
      </c>
      <c r="K1" s="9" t="s">
        <v>94</v>
      </c>
      <c r="L1" s="9" t="s">
        <v>95</v>
      </c>
      <c r="M1" s="9" t="s">
        <v>96</v>
      </c>
      <c r="N1" s="9" t="s">
        <v>97</v>
      </c>
      <c r="O1" s="9" t="s">
        <v>98</v>
      </c>
      <c r="P1" s="9" t="s">
        <v>99</v>
      </c>
      <c r="Q1" s="9" t="s">
        <v>100</v>
      </c>
      <c r="R1" s="9" t="s">
        <v>101</v>
      </c>
      <c r="S1" s="9" t="s">
        <v>102</v>
      </c>
      <c r="T1" s="9" t="s">
        <v>103</v>
      </c>
    </row>
    <row r="2">
      <c r="A2" s="15" t="s">
        <v>13</v>
      </c>
      <c r="C2" s="9">
        <v>1.0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>
      <c r="A3" s="15" t="s">
        <v>14</v>
      </c>
      <c r="C3" s="30"/>
      <c r="D3" s="9">
        <v>1.0</v>
      </c>
      <c r="E3" s="9">
        <v>1.0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>
      <c r="A4" s="15" t="s">
        <v>16</v>
      </c>
      <c r="C4" s="30"/>
      <c r="D4" s="30"/>
      <c r="E4" s="30"/>
      <c r="F4" s="9">
        <v>1.0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>
      <c r="A5" s="15" t="s">
        <v>23</v>
      </c>
      <c r="C5" s="9">
        <v>1.0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</row>
    <row r="6">
      <c r="A6" s="15" t="s">
        <v>22</v>
      </c>
      <c r="C6" s="30"/>
      <c r="D6" s="30"/>
      <c r="E6" s="30"/>
      <c r="F6" s="30"/>
      <c r="G6" s="9">
        <v>1.0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</row>
    <row r="7">
      <c r="A7" s="15" t="s">
        <v>37</v>
      </c>
      <c r="C7" s="30"/>
      <c r="D7" s="30"/>
      <c r="E7" s="30"/>
      <c r="F7" s="30"/>
      <c r="G7" s="30"/>
      <c r="H7" s="9">
        <v>1.0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</row>
    <row r="8">
      <c r="A8" s="15" t="s">
        <v>26</v>
      </c>
      <c r="C8" s="30"/>
      <c r="D8" s="9">
        <v>1.0</v>
      </c>
      <c r="E8" s="30"/>
      <c r="F8" s="30"/>
      <c r="G8" s="30"/>
      <c r="H8" s="30"/>
      <c r="I8" s="9">
        <v>1.0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</row>
    <row r="9">
      <c r="A9" s="15" t="s">
        <v>53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</row>
    <row r="10">
      <c r="A10" s="15" t="s">
        <v>18</v>
      </c>
      <c r="C10" s="30"/>
      <c r="D10" s="30"/>
      <c r="E10" s="30"/>
      <c r="F10" s="30"/>
      <c r="G10" s="30"/>
      <c r="H10" s="30"/>
      <c r="I10" s="30"/>
      <c r="J10" s="30"/>
      <c r="K10" s="9">
        <v>1.0</v>
      </c>
      <c r="L10" s="9">
        <v>1.0</v>
      </c>
      <c r="M10" s="30"/>
      <c r="N10" s="30"/>
      <c r="O10" s="30"/>
      <c r="P10" s="30"/>
      <c r="Q10" s="30"/>
      <c r="R10" s="30"/>
      <c r="S10" s="30"/>
      <c r="T10" s="30"/>
    </row>
    <row r="11">
      <c r="A11" s="15" t="s">
        <v>19</v>
      </c>
      <c r="C11" s="9">
        <v>1.0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</row>
    <row r="12">
      <c r="A12" s="15" t="s">
        <v>20</v>
      </c>
      <c r="C12" s="30"/>
      <c r="D12" s="30"/>
      <c r="E12" s="9">
        <v>1.0</v>
      </c>
      <c r="F12" s="30"/>
      <c r="G12" s="30"/>
      <c r="H12" s="30"/>
      <c r="I12" s="30"/>
      <c r="J12" s="30"/>
      <c r="K12" s="30"/>
      <c r="L12" s="9">
        <v>1.0</v>
      </c>
      <c r="M12" s="9">
        <v>1.0</v>
      </c>
      <c r="N12" s="30"/>
      <c r="O12" s="30"/>
      <c r="P12" s="30"/>
      <c r="Q12" s="30"/>
      <c r="R12" s="30"/>
      <c r="S12" s="30"/>
      <c r="T12" s="30"/>
    </row>
    <row r="13">
      <c r="A13" s="15" t="s">
        <v>21</v>
      </c>
      <c r="C13" s="30"/>
      <c r="D13" s="30"/>
      <c r="E13" s="30"/>
      <c r="F13" s="30"/>
      <c r="G13" s="30"/>
      <c r="H13" s="30"/>
      <c r="I13" s="30"/>
      <c r="J13" s="30"/>
      <c r="K13" s="30"/>
      <c r="L13" s="9">
        <v>1.0</v>
      </c>
      <c r="M13" s="30"/>
      <c r="N13" s="9">
        <v>1.0</v>
      </c>
      <c r="O13" s="30"/>
      <c r="P13" s="30"/>
      <c r="Q13" s="30"/>
      <c r="R13" s="30"/>
      <c r="S13" s="30"/>
      <c r="T13" s="30"/>
    </row>
    <row r="14">
      <c r="A14" s="15" t="s">
        <v>39</v>
      </c>
      <c r="C14" s="30"/>
      <c r="D14" s="30"/>
      <c r="E14" s="9">
        <v>1.0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</row>
    <row r="15">
      <c r="A15" s="25" t="s">
        <v>40</v>
      </c>
      <c r="C15" s="30"/>
      <c r="D15" s="30"/>
      <c r="E15" s="30"/>
      <c r="F15" s="30"/>
      <c r="G15" s="30"/>
      <c r="H15" s="9">
        <v>1.0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</row>
    <row r="16">
      <c r="A16" s="25" t="s">
        <v>42</v>
      </c>
      <c r="C16" s="30"/>
      <c r="D16" s="30"/>
      <c r="E16" s="30"/>
      <c r="F16" s="30"/>
      <c r="G16" s="9">
        <v>1.0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>
      <c r="A17" s="25" t="s">
        <v>44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>
      <c r="A18" s="15" t="s">
        <v>51</v>
      </c>
      <c r="C18" s="30"/>
      <c r="D18" s="30"/>
      <c r="E18" s="9">
        <v>1.0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</row>
    <row r="19">
      <c r="A19" s="15" t="s">
        <v>24</v>
      </c>
      <c r="C19" s="30"/>
      <c r="D19" s="30"/>
      <c r="E19" s="9">
        <v>1.0</v>
      </c>
      <c r="F19" s="30"/>
      <c r="G19" s="30"/>
      <c r="H19" s="30"/>
      <c r="I19" s="30"/>
      <c r="J19" s="30"/>
      <c r="K19" s="30"/>
      <c r="L19" s="30"/>
      <c r="M19" s="30"/>
      <c r="N19" s="30"/>
      <c r="O19" s="9">
        <v>1.0</v>
      </c>
      <c r="P19" s="30"/>
      <c r="Q19" s="30"/>
      <c r="R19" s="30"/>
      <c r="S19" s="30"/>
      <c r="T19" s="30"/>
    </row>
    <row r="20">
      <c r="A20" s="25" t="s">
        <v>25</v>
      </c>
      <c r="C20" s="30"/>
      <c r="D20" s="30"/>
      <c r="E20" s="30"/>
      <c r="F20" s="30"/>
      <c r="G20" s="9">
        <v>1.0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>
      <c r="A21" s="25" t="s">
        <v>41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9">
        <v>1.0</v>
      </c>
      <c r="O21" s="30"/>
      <c r="P21" s="9">
        <v>1.0</v>
      </c>
      <c r="Q21" s="30"/>
      <c r="R21" s="30"/>
      <c r="S21" s="30"/>
      <c r="T21" s="30"/>
    </row>
    <row r="22">
      <c r="A22" s="25" t="s">
        <v>28</v>
      </c>
      <c r="C22" s="30"/>
      <c r="D22" s="9">
        <v>1.0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9">
        <v>1.0</v>
      </c>
      <c r="R22" s="30"/>
      <c r="S22" s="30"/>
      <c r="T22" s="30"/>
    </row>
    <row r="23">
      <c r="A23" s="25" t="s">
        <v>30</v>
      </c>
      <c r="C23" s="30"/>
      <c r="D23" s="9">
        <v>1.0</v>
      </c>
      <c r="E23" s="30"/>
      <c r="F23" s="30"/>
      <c r="G23" s="30"/>
      <c r="H23" s="30"/>
      <c r="I23" s="30"/>
      <c r="J23" s="30"/>
      <c r="K23" s="30"/>
      <c r="L23" s="30"/>
      <c r="M23" s="30"/>
      <c r="N23" s="9">
        <v>1.0</v>
      </c>
      <c r="O23" s="30"/>
      <c r="P23" s="30"/>
      <c r="Q23" s="30"/>
      <c r="R23" s="30"/>
      <c r="S23" s="30"/>
      <c r="T23" s="30"/>
    </row>
    <row r="24">
      <c r="A24" s="25" t="s">
        <v>29</v>
      </c>
      <c r="C24" s="30"/>
      <c r="D24" s="9">
        <v>1.0</v>
      </c>
      <c r="E24" s="30"/>
      <c r="F24" s="30"/>
      <c r="G24" s="30"/>
      <c r="H24" s="30"/>
      <c r="I24" s="30"/>
      <c r="J24" s="30"/>
      <c r="K24" s="30"/>
      <c r="L24" s="9">
        <v>1.0</v>
      </c>
      <c r="M24" s="30"/>
      <c r="N24" s="30"/>
      <c r="O24" s="30"/>
      <c r="P24" s="9">
        <v>1.0</v>
      </c>
      <c r="Q24" s="30"/>
      <c r="R24" s="30"/>
      <c r="S24" s="30"/>
      <c r="T24" s="30"/>
    </row>
    <row r="25">
      <c r="A25" s="15" t="s">
        <v>31</v>
      </c>
      <c r="C25" s="30"/>
      <c r="D25" s="9">
        <v>1.0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</row>
    <row r="26">
      <c r="A26" s="25" t="s">
        <v>45</v>
      </c>
      <c r="C26" s="9">
        <v>1.0</v>
      </c>
      <c r="D26" s="30"/>
      <c r="E26" s="30"/>
      <c r="F26" s="9">
        <v>1.0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</row>
    <row r="27">
      <c r="A27" s="25" t="s">
        <v>32</v>
      </c>
      <c r="C27" s="30"/>
      <c r="D27" s="9">
        <v>1.0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9">
        <v>1.0</v>
      </c>
      <c r="R27" s="30"/>
      <c r="S27" s="30"/>
      <c r="T27" s="30"/>
    </row>
    <row r="28">
      <c r="A28" s="25" t="s">
        <v>36</v>
      </c>
      <c r="C28" s="30"/>
      <c r="D28" s="30"/>
      <c r="E28" s="30"/>
      <c r="F28" s="30"/>
      <c r="G28" s="30"/>
      <c r="H28" s="30"/>
      <c r="I28" s="30"/>
      <c r="J28" s="30"/>
      <c r="K28" s="30"/>
      <c r="L28" s="9">
        <v>1.0</v>
      </c>
      <c r="M28" s="30"/>
      <c r="N28" s="30"/>
      <c r="O28" s="30"/>
      <c r="P28" s="30"/>
      <c r="Q28" s="30"/>
      <c r="R28" s="30"/>
      <c r="S28" s="9">
        <v>1.0</v>
      </c>
      <c r="T28" s="30"/>
    </row>
    <row r="29">
      <c r="A29" s="15" t="s">
        <v>47</v>
      </c>
      <c r="C29" s="9">
        <v>1.0</v>
      </c>
      <c r="D29" s="30"/>
      <c r="E29" s="9">
        <v>1.0</v>
      </c>
      <c r="F29" s="30"/>
      <c r="G29" s="30"/>
      <c r="H29" s="30"/>
      <c r="I29" s="30"/>
      <c r="J29" s="30"/>
      <c r="K29" s="30"/>
      <c r="L29" s="30"/>
      <c r="M29" s="30"/>
      <c r="N29" s="30"/>
      <c r="O29" s="9">
        <v>1.0</v>
      </c>
      <c r="P29" s="9">
        <v>1.0</v>
      </c>
      <c r="Q29" s="9">
        <v>1.0</v>
      </c>
      <c r="R29" s="30"/>
      <c r="S29" s="30"/>
      <c r="T29" s="30"/>
    </row>
    <row r="30">
      <c r="A30" s="15" t="s">
        <v>49</v>
      </c>
      <c r="C30" s="30"/>
      <c r="D30" s="30"/>
      <c r="E30" s="9">
        <v>1.0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</row>
    <row r="31">
      <c r="A31" s="25" t="s">
        <v>50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9">
        <v>1.0</v>
      </c>
    </row>
    <row r="32">
      <c r="A32" s="15" t="s">
        <v>52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9">
        <v>1.0</v>
      </c>
      <c r="Q32" s="30"/>
      <c r="R32" s="30"/>
      <c r="S32" s="30"/>
      <c r="T32" s="30"/>
    </row>
    <row r="33">
      <c r="A33" s="15" t="s">
        <v>55</v>
      </c>
      <c r="C33" s="30"/>
      <c r="D33" s="30"/>
      <c r="E33" s="30"/>
      <c r="F33" s="30"/>
      <c r="G33" s="30"/>
      <c r="H33" s="30"/>
      <c r="I33" s="30"/>
      <c r="J33" s="30"/>
      <c r="K33" s="30"/>
      <c r="L33" s="9">
        <v>1.0</v>
      </c>
      <c r="M33" s="30"/>
      <c r="N33" s="30"/>
      <c r="O33" s="30"/>
      <c r="P33" s="30"/>
      <c r="Q33" s="30"/>
      <c r="R33" s="30"/>
      <c r="S33" s="30"/>
      <c r="T33" s="30"/>
    </row>
    <row r="34">
      <c r="A34" s="15" t="s">
        <v>56</v>
      </c>
      <c r="C34" s="30"/>
      <c r="D34" s="30"/>
      <c r="E34" s="30"/>
      <c r="F34" s="30"/>
      <c r="G34" s="30"/>
      <c r="H34" s="30"/>
      <c r="I34" s="30"/>
      <c r="J34" s="30"/>
      <c r="K34" s="30"/>
      <c r="L34" s="9">
        <v>1.0</v>
      </c>
      <c r="M34" s="30"/>
      <c r="N34" s="30"/>
      <c r="O34" s="30"/>
      <c r="P34" s="9">
        <v>1.0</v>
      </c>
      <c r="Q34" s="30"/>
      <c r="R34" s="30"/>
      <c r="S34" s="30"/>
      <c r="T34" s="30"/>
    </row>
    <row r="35">
      <c r="A35" s="15" t="s">
        <v>58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9">
        <v>1.0</v>
      </c>
      <c r="P35" s="30"/>
      <c r="Q35" s="30"/>
      <c r="R35" s="30"/>
      <c r="S35" s="30"/>
      <c r="T35" s="30"/>
    </row>
    <row r="36">
      <c r="A36" s="33" t="s">
        <v>65</v>
      </c>
      <c r="C36" s="30"/>
      <c r="D36" s="9">
        <v>1.0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>
      <c r="A37" s="15" t="s">
        <v>66</v>
      </c>
      <c r="C37" s="30"/>
      <c r="D37" s="30"/>
      <c r="E37" s="30"/>
      <c r="F37" s="30"/>
      <c r="G37" s="30"/>
      <c r="H37" s="30"/>
      <c r="I37" s="30"/>
      <c r="J37" s="30"/>
      <c r="K37" s="30"/>
      <c r="L37" s="9">
        <v>1.0</v>
      </c>
      <c r="M37" s="30"/>
      <c r="N37" s="30"/>
      <c r="O37" s="30"/>
      <c r="P37" s="30"/>
      <c r="Q37" s="30"/>
      <c r="R37" s="30"/>
      <c r="S37" s="30"/>
      <c r="T37" s="30"/>
    </row>
    <row r="38">
      <c r="A38" s="34" t="s">
        <v>72</v>
      </c>
      <c r="C38" s="30"/>
      <c r="D38" s="30"/>
      <c r="E38" s="9">
        <v>1.0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>
      <c r="A39" s="33" t="s">
        <v>76</v>
      </c>
      <c r="C39" s="30"/>
      <c r="D39" s="30"/>
      <c r="E39" s="30"/>
      <c r="F39" s="30"/>
      <c r="G39" s="30"/>
      <c r="H39" s="30"/>
      <c r="I39" s="30"/>
      <c r="J39" s="30"/>
      <c r="K39" s="30"/>
      <c r="L39" s="9">
        <v>1.0</v>
      </c>
      <c r="M39" s="30"/>
      <c r="N39" s="30"/>
      <c r="O39" s="30"/>
      <c r="P39" s="30"/>
      <c r="Q39" s="30"/>
      <c r="R39" s="30"/>
      <c r="S39" s="30"/>
      <c r="T39" s="30"/>
    </row>
    <row r="40">
      <c r="A40" s="34" t="s">
        <v>78</v>
      </c>
      <c r="C40" s="30"/>
      <c r="D40" s="30"/>
      <c r="E40" s="9">
        <v>1.0</v>
      </c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>
      <c r="A41" s="33" t="s">
        <v>80</v>
      </c>
      <c r="B41" s="9"/>
      <c r="C41" s="30"/>
      <c r="D41" s="9">
        <v>1.0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</row>
    <row r="42">
      <c r="A42" s="34" t="s">
        <v>81</v>
      </c>
      <c r="C42" s="30"/>
      <c r="D42" s="30"/>
      <c r="E42" s="9">
        <v>1.0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</row>
    <row r="43">
      <c r="A43" s="33" t="s">
        <v>85</v>
      </c>
      <c r="B43" s="35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9">
        <v>1.0</v>
      </c>
      <c r="P43" s="9">
        <v>1.0</v>
      </c>
      <c r="Q43" s="30"/>
      <c r="R43" s="30"/>
      <c r="S43" s="30"/>
      <c r="T43" s="30"/>
    </row>
    <row r="44">
      <c r="A44" s="36"/>
      <c r="B44" s="9"/>
      <c r="C44" s="30">
        <f t="shared" ref="C44:T44" si="1">SUM(C2:C43)</f>
        <v>5</v>
      </c>
      <c r="D44" s="30">
        <f t="shared" si="1"/>
        <v>9</v>
      </c>
      <c r="E44" s="30">
        <f t="shared" si="1"/>
        <v>10</v>
      </c>
      <c r="F44" s="30">
        <f t="shared" si="1"/>
        <v>2</v>
      </c>
      <c r="G44" s="30">
        <f t="shared" si="1"/>
        <v>3</v>
      </c>
      <c r="H44" s="30">
        <f t="shared" si="1"/>
        <v>2</v>
      </c>
      <c r="I44" s="30">
        <f t="shared" si="1"/>
        <v>1</v>
      </c>
      <c r="J44" s="30">
        <f t="shared" si="1"/>
        <v>0</v>
      </c>
      <c r="K44" s="30">
        <f t="shared" si="1"/>
        <v>1</v>
      </c>
      <c r="L44" s="30">
        <f t="shared" si="1"/>
        <v>9</v>
      </c>
      <c r="M44" s="30">
        <f t="shared" si="1"/>
        <v>1</v>
      </c>
      <c r="N44" s="30">
        <f t="shared" si="1"/>
        <v>3</v>
      </c>
      <c r="O44" s="30">
        <f t="shared" si="1"/>
        <v>4</v>
      </c>
      <c r="P44" s="30">
        <f t="shared" si="1"/>
        <v>6</v>
      </c>
      <c r="Q44" s="30">
        <f t="shared" si="1"/>
        <v>3</v>
      </c>
      <c r="R44" s="30">
        <f t="shared" si="1"/>
        <v>0</v>
      </c>
      <c r="S44" s="30">
        <f t="shared" si="1"/>
        <v>1</v>
      </c>
      <c r="T44" s="30">
        <f t="shared" si="1"/>
        <v>1</v>
      </c>
    </row>
  </sheetData>
  <conditionalFormatting sqref="U2:U48">
    <cfRule type="cellIs" dxfId="0" priority="1" operator="equal">
      <formula>"FALSE"</formula>
    </cfRule>
  </conditionalFormatting>
  <conditionalFormatting sqref="U2:U48">
    <cfRule type="cellIs" dxfId="1" priority="2" operator="equal">
      <formula>"TRUE"</formula>
    </cfRule>
  </conditionalFormatting>
  <conditionalFormatting sqref="C2:T43">
    <cfRule type="containsBlanks" dxfId="1" priority="3">
      <formula>LEN(TRIM(C2))=0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</hyperlinks>
  <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  <col customWidth="1" min="2" max="2" width="51.13"/>
    <col customWidth="1" min="5" max="5" width="33.88"/>
    <col customWidth="1" min="6" max="6" width="45.75"/>
    <col customWidth="1" min="13" max="13" width="67.25"/>
  </cols>
  <sheetData>
    <row r="1">
      <c r="A1" s="37" t="s">
        <v>104</v>
      </c>
      <c r="B1" s="38" t="s">
        <v>105</v>
      </c>
      <c r="C1" s="38" t="s">
        <v>106</v>
      </c>
      <c r="D1" s="39"/>
      <c r="E1" s="9" t="s">
        <v>107</v>
      </c>
      <c r="F1" s="9" t="s">
        <v>105</v>
      </c>
      <c r="G1" s="9" t="s">
        <v>106</v>
      </c>
      <c r="H1" s="9" t="s">
        <v>108</v>
      </c>
    </row>
    <row r="2">
      <c r="A2" s="40" t="s">
        <v>109</v>
      </c>
      <c r="B2" s="3" t="s">
        <v>86</v>
      </c>
      <c r="C2" s="39">
        <v>5.0</v>
      </c>
      <c r="D2" s="41">
        <f t="shared" ref="D2:D20" si="1">C2/31</f>
        <v>0.1612903226</v>
      </c>
      <c r="J2" s="30">
        <v>5.0</v>
      </c>
      <c r="K2" s="30">
        <v>9.0</v>
      </c>
      <c r="L2" s="30">
        <v>10.0</v>
      </c>
      <c r="M2" s="30">
        <v>2.0</v>
      </c>
      <c r="N2" s="30">
        <v>3.0</v>
      </c>
      <c r="O2" s="30">
        <v>2.0</v>
      </c>
      <c r="P2" s="30">
        <v>1.0</v>
      </c>
      <c r="Q2" s="30">
        <v>0.0</v>
      </c>
      <c r="R2" s="30">
        <v>1.0</v>
      </c>
      <c r="S2" s="30">
        <v>9.0</v>
      </c>
      <c r="T2" s="30">
        <v>1.0</v>
      </c>
      <c r="U2" s="30">
        <v>3.0</v>
      </c>
      <c r="V2" s="30">
        <v>4.0</v>
      </c>
      <c r="W2" s="30">
        <v>6.0</v>
      </c>
      <c r="X2" s="30">
        <v>3.0</v>
      </c>
      <c r="Y2" s="30">
        <v>0.0</v>
      </c>
      <c r="Z2" s="30">
        <v>1.0</v>
      </c>
      <c r="AA2" s="30">
        <v>1.0</v>
      </c>
    </row>
    <row r="3">
      <c r="A3" s="40" t="s">
        <v>87</v>
      </c>
      <c r="B3" s="3" t="s">
        <v>87</v>
      </c>
      <c r="C3" s="39">
        <v>9.0</v>
      </c>
      <c r="D3" s="41">
        <f t="shared" si="1"/>
        <v>0.2903225806</v>
      </c>
    </row>
    <row r="4">
      <c r="A4" s="40" t="s">
        <v>110</v>
      </c>
      <c r="B4" s="3" t="s">
        <v>88</v>
      </c>
      <c r="C4" s="39">
        <v>10.0</v>
      </c>
      <c r="D4" s="41">
        <f t="shared" si="1"/>
        <v>0.3225806452</v>
      </c>
    </row>
    <row r="5">
      <c r="A5" s="40" t="s">
        <v>111</v>
      </c>
      <c r="B5" s="3" t="s">
        <v>89</v>
      </c>
      <c r="C5" s="39">
        <v>2.0</v>
      </c>
      <c r="D5" s="41">
        <f t="shared" si="1"/>
        <v>0.06451612903</v>
      </c>
    </row>
    <row r="6">
      <c r="A6" s="40" t="s">
        <v>111</v>
      </c>
      <c r="B6" s="3" t="s">
        <v>90</v>
      </c>
      <c r="C6" s="39">
        <v>3.0</v>
      </c>
      <c r="D6" s="41">
        <f t="shared" si="1"/>
        <v>0.09677419355</v>
      </c>
    </row>
    <row r="7">
      <c r="A7" s="40" t="s">
        <v>111</v>
      </c>
      <c r="B7" s="3" t="s">
        <v>91</v>
      </c>
      <c r="C7" s="39">
        <v>2.0</v>
      </c>
      <c r="D7" s="41">
        <f t="shared" si="1"/>
        <v>0.06451612903</v>
      </c>
    </row>
    <row r="8">
      <c r="A8" s="40" t="s">
        <v>110</v>
      </c>
      <c r="B8" s="3" t="s">
        <v>92</v>
      </c>
      <c r="C8" s="39">
        <v>1.0</v>
      </c>
      <c r="D8" s="41">
        <f t="shared" si="1"/>
        <v>0.03225806452</v>
      </c>
    </row>
    <row r="9">
      <c r="A9" s="40" t="s">
        <v>112</v>
      </c>
      <c r="B9" s="3" t="s">
        <v>93</v>
      </c>
      <c r="C9" s="39">
        <v>0.0</v>
      </c>
      <c r="D9" s="41">
        <f t="shared" si="1"/>
        <v>0</v>
      </c>
    </row>
    <row r="10">
      <c r="A10" s="40" t="s">
        <v>111</v>
      </c>
      <c r="B10" s="3" t="s">
        <v>94</v>
      </c>
      <c r="C10" s="39">
        <v>1.0</v>
      </c>
      <c r="D10" s="41">
        <f t="shared" si="1"/>
        <v>0.03225806452</v>
      </c>
    </row>
    <row r="11">
      <c r="A11" s="40" t="s">
        <v>111</v>
      </c>
      <c r="B11" s="3" t="s">
        <v>95</v>
      </c>
      <c r="C11" s="39">
        <v>9.0</v>
      </c>
      <c r="D11" s="41">
        <f t="shared" si="1"/>
        <v>0.2903225806</v>
      </c>
    </row>
    <row r="12">
      <c r="A12" s="40" t="s">
        <v>111</v>
      </c>
      <c r="B12" s="3" t="s">
        <v>96</v>
      </c>
      <c r="C12" s="39">
        <v>1.0</v>
      </c>
      <c r="D12" s="41">
        <f t="shared" si="1"/>
        <v>0.03225806452</v>
      </c>
    </row>
    <row r="13">
      <c r="A13" s="40" t="s">
        <v>111</v>
      </c>
      <c r="B13" s="3" t="s">
        <v>97</v>
      </c>
      <c r="C13" s="39">
        <v>3.0</v>
      </c>
      <c r="D13" s="41">
        <f t="shared" si="1"/>
        <v>0.09677419355</v>
      </c>
    </row>
    <row r="14">
      <c r="A14" s="40" t="s">
        <v>113</v>
      </c>
      <c r="B14" s="3" t="s">
        <v>98</v>
      </c>
      <c r="C14" s="39">
        <v>4.0</v>
      </c>
      <c r="D14" s="41">
        <f t="shared" si="1"/>
        <v>0.1290322581</v>
      </c>
    </row>
    <row r="15">
      <c r="A15" s="40" t="s">
        <v>112</v>
      </c>
      <c r="B15" s="3" t="s">
        <v>99</v>
      </c>
      <c r="C15" s="39">
        <v>6.0</v>
      </c>
      <c r="D15" s="41">
        <f t="shared" si="1"/>
        <v>0.1935483871</v>
      </c>
    </row>
    <row r="16">
      <c r="A16" s="40" t="s">
        <v>114</v>
      </c>
      <c r="B16" s="3" t="s">
        <v>100</v>
      </c>
      <c r="C16" s="39">
        <v>3.0</v>
      </c>
      <c r="D16" s="41">
        <f t="shared" si="1"/>
        <v>0.09677419355</v>
      </c>
    </row>
    <row r="17">
      <c r="A17" s="40" t="s">
        <v>115</v>
      </c>
      <c r="B17" s="3" t="s">
        <v>101</v>
      </c>
      <c r="C17" s="39">
        <v>0.0</v>
      </c>
      <c r="D17" s="41">
        <f t="shared" si="1"/>
        <v>0</v>
      </c>
    </row>
    <row r="18">
      <c r="A18" s="40" t="s">
        <v>111</v>
      </c>
      <c r="B18" s="3" t="s">
        <v>102</v>
      </c>
      <c r="C18" s="39">
        <v>1.0</v>
      </c>
      <c r="D18" s="41">
        <f t="shared" si="1"/>
        <v>0.03225806452</v>
      </c>
    </row>
    <row r="19">
      <c r="A19" s="40" t="s">
        <v>116</v>
      </c>
      <c r="B19" s="3" t="s">
        <v>103</v>
      </c>
      <c r="C19" s="39">
        <v>1.0</v>
      </c>
      <c r="D19" s="41">
        <f t="shared" si="1"/>
        <v>0.03225806452</v>
      </c>
    </row>
    <row r="20">
      <c r="A20" s="42" t="s">
        <v>117</v>
      </c>
      <c r="B20" s="3" t="s">
        <v>118</v>
      </c>
      <c r="C20" s="3">
        <v>1.0</v>
      </c>
      <c r="D20" s="41">
        <f t="shared" si="1"/>
        <v>0.03225806452</v>
      </c>
    </row>
    <row r="23">
      <c r="A23" s="43" t="s">
        <v>119</v>
      </c>
      <c r="B23" s="40" t="s">
        <v>120</v>
      </c>
      <c r="C23" s="40" t="s">
        <v>121</v>
      </c>
      <c r="D23" s="40" t="s">
        <v>122</v>
      </c>
    </row>
    <row r="24">
      <c r="A24" s="9" t="s">
        <v>123</v>
      </c>
      <c r="B24" s="40" t="s">
        <v>111</v>
      </c>
      <c r="C24" s="40">
        <f>C5+C6+C7+C10+C11+C12+C18+C2+C13</f>
        <v>27</v>
      </c>
      <c r="D24" s="44">
        <f t="shared" ref="D24:D31" si="2">C24/42</f>
        <v>0.6428571429</v>
      </c>
    </row>
    <row r="25">
      <c r="A25" s="9" t="s">
        <v>124</v>
      </c>
      <c r="B25" s="40" t="s">
        <v>110</v>
      </c>
      <c r="C25" s="45">
        <f>C4+C8</f>
        <v>11</v>
      </c>
      <c r="D25" s="44">
        <f t="shared" si="2"/>
        <v>0.2619047619</v>
      </c>
    </row>
    <row r="26">
      <c r="A26" s="9" t="s">
        <v>124</v>
      </c>
      <c r="B26" s="40" t="s">
        <v>87</v>
      </c>
      <c r="C26" s="45">
        <f>C3</f>
        <v>9</v>
      </c>
      <c r="D26" s="44">
        <f t="shared" si="2"/>
        <v>0.2142857143</v>
      </c>
    </row>
    <row r="27">
      <c r="A27" s="9" t="s">
        <v>125</v>
      </c>
      <c r="B27" s="40" t="s">
        <v>112</v>
      </c>
      <c r="C27" s="40">
        <v>3.0</v>
      </c>
      <c r="D27" s="44">
        <f t="shared" si="2"/>
        <v>0.07142857143</v>
      </c>
    </row>
    <row r="28">
      <c r="A28" s="9" t="s">
        <v>123</v>
      </c>
      <c r="B28" s="40" t="s">
        <v>114</v>
      </c>
      <c r="C28" s="40">
        <v>3.0</v>
      </c>
      <c r="D28" s="44">
        <f t="shared" si="2"/>
        <v>0.07142857143</v>
      </c>
    </row>
    <row r="29">
      <c r="A29" s="9" t="s">
        <v>124</v>
      </c>
      <c r="B29" s="40" t="s">
        <v>113</v>
      </c>
      <c r="C29" s="40">
        <v>2.0</v>
      </c>
      <c r="D29" s="44">
        <f t="shared" si="2"/>
        <v>0.04761904762</v>
      </c>
    </row>
    <row r="30">
      <c r="A30" s="9" t="s">
        <v>124</v>
      </c>
      <c r="B30" s="40" t="s">
        <v>115</v>
      </c>
      <c r="C30" s="40">
        <v>1.0</v>
      </c>
      <c r="D30" s="44">
        <f t="shared" si="2"/>
        <v>0.02380952381</v>
      </c>
    </row>
    <row r="31">
      <c r="A31" s="9" t="s">
        <v>123</v>
      </c>
      <c r="B31" s="40" t="s">
        <v>116</v>
      </c>
      <c r="C31" s="40">
        <v>1.0</v>
      </c>
      <c r="D31" s="44">
        <f t="shared" si="2"/>
        <v>0.02380952381</v>
      </c>
    </row>
    <row r="32">
      <c r="B32" s="40"/>
      <c r="C32" s="40"/>
      <c r="D32" s="4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38"/>
    <col customWidth="1" min="3" max="3" width="21.0"/>
    <col customWidth="1" min="5" max="5" width="20.0"/>
    <col customWidth="1" min="9" max="9" width="26.5"/>
    <col customWidth="1" min="14" max="14" width="19.63"/>
    <col customWidth="1" min="18" max="18" width="16.63"/>
  </cols>
  <sheetData>
    <row r="1">
      <c r="A1" s="36" t="s">
        <v>126</v>
      </c>
      <c r="B1" s="9" t="s">
        <v>127</v>
      </c>
      <c r="C1" s="9" t="s">
        <v>128</v>
      </c>
      <c r="D1" s="9" t="s">
        <v>87</v>
      </c>
      <c r="E1" s="9" t="s">
        <v>129</v>
      </c>
      <c r="F1" s="9" t="s">
        <v>130</v>
      </c>
      <c r="G1" s="9" t="s">
        <v>131</v>
      </c>
      <c r="H1" s="9" t="s">
        <v>114</v>
      </c>
      <c r="I1" s="9" t="s">
        <v>132</v>
      </c>
      <c r="J1" s="9" t="s">
        <v>133</v>
      </c>
      <c r="K1" s="9" t="s">
        <v>134</v>
      </c>
      <c r="L1" s="9" t="s">
        <v>135</v>
      </c>
      <c r="M1" s="9" t="s">
        <v>136</v>
      </c>
      <c r="N1" s="9" t="s">
        <v>137</v>
      </c>
      <c r="O1" s="9" t="s">
        <v>113</v>
      </c>
      <c r="P1" s="9" t="s">
        <v>103</v>
      </c>
      <c r="Q1" s="9" t="s">
        <v>138</v>
      </c>
      <c r="R1" s="9" t="s">
        <v>139</v>
      </c>
      <c r="S1" s="9" t="s">
        <v>140</v>
      </c>
      <c r="T1" s="9" t="s">
        <v>141</v>
      </c>
      <c r="U1" s="9" t="s">
        <v>111</v>
      </c>
      <c r="V1" s="9" t="s">
        <v>142</v>
      </c>
      <c r="W1" s="9" t="s">
        <v>143</v>
      </c>
    </row>
    <row r="2">
      <c r="A2" s="15" t="s">
        <v>15</v>
      </c>
      <c r="B2" s="9" t="s">
        <v>144</v>
      </c>
      <c r="C2" s="9">
        <v>1.0</v>
      </c>
      <c r="D2" s="9">
        <v>1.0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>
      <c r="A3" s="25" t="s">
        <v>15</v>
      </c>
      <c r="B3" s="9" t="s">
        <v>145</v>
      </c>
      <c r="C3" s="30"/>
      <c r="D3" s="30"/>
      <c r="E3" s="9">
        <v>1.0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>
      <c r="A4" s="25" t="s">
        <v>15</v>
      </c>
      <c r="B4" s="9" t="s">
        <v>146</v>
      </c>
      <c r="C4" s="30"/>
      <c r="D4" s="30"/>
      <c r="E4" s="30"/>
      <c r="F4" s="9">
        <v>1.0</v>
      </c>
      <c r="G4" s="9">
        <v>1.0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>
      <c r="A5" s="15" t="s">
        <v>17</v>
      </c>
      <c r="B5" s="9" t="s">
        <v>144</v>
      </c>
      <c r="C5" s="30"/>
      <c r="D5" s="30"/>
      <c r="E5" s="30"/>
      <c r="F5" s="30"/>
      <c r="G5" s="9">
        <v>1.0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>
      <c r="A6" s="15" t="s">
        <v>17</v>
      </c>
      <c r="B6" s="9" t="s">
        <v>145</v>
      </c>
      <c r="C6" s="30"/>
      <c r="D6" s="9">
        <v>1.0</v>
      </c>
      <c r="E6" s="30"/>
      <c r="F6" s="30"/>
      <c r="G6" s="9">
        <v>1.0</v>
      </c>
      <c r="H6" s="9">
        <v>1.0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>
      <c r="A7" s="25" t="s">
        <v>17</v>
      </c>
      <c r="B7" s="9" t="s">
        <v>146</v>
      </c>
      <c r="C7" s="30"/>
      <c r="D7" s="30"/>
      <c r="E7" s="30"/>
      <c r="F7" s="30"/>
      <c r="G7" s="9">
        <v>1.0</v>
      </c>
      <c r="H7" s="30"/>
      <c r="I7" s="9">
        <v>1.0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>
      <c r="A8" s="15" t="s">
        <v>38</v>
      </c>
      <c r="B8" s="9" t="s">
        <v>144</v>
      </c>
      <c r="C8" s="30"/>
      <c r="D8" s="30"/>
      <c r="E8" s="30"/>
      <c r="F8" s="30"/>
      <c r="G8" s="9">
        <v>1.0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>
      <c r="A9" s="25" t="s">
        <v>38</v>
      </c>
      <c r="B9" s="9" t="s">
        <v>145</v>
      </c>
      <c r="C9" s="30"/>
      <c r="D9" s="9">
        <v>1.0</v>
      </c>
      <c r="E9" s="9">
        <v>1.0</v>
      </c>
      <c r="F9" s="30"/>
      <c r="G9" s="30"/>
      <c r="H9" s="30"/>
      <c r="I9" s="30"/>
      <c r="J9" s="9">
        <v>1.0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>
      <c r="A10" s="15" t="s">
        <v>38</v>
      </c>
      <c r="B10" s="9" t="s">
        <v>146</v>
      </c>
      <c r="C10" s="9">
        <v>1.0</v>
      </c>
      <c r="D10" s="30"/>
      <c r="E10" s="30"/>
      <c r="F10" s="30"/>
      <c r="G10" s="9">
        <v>1.0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>
      <c r="A11" s="25" t="s">
        <v>43</v>
      </c>
      <c r="B11" s="9" t="s">
        <v>144</v>
      </c>
      <c r="C11" s="30"/>
      <c r="D11" s="30"/>
      <c r="E11" s="30"/>
      <c r="F11" s="9">
        <v>1.0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>
      <c r="A12" s="15" t="s">
        <v>43</v>
      </c>
      <c r="B12" s="9" t="s">
        <v>145</v>
      </c>
      <c r="C12" s="9">
        <v>1.0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>
      <c r="A13" s="25" t="s">
        <v>43</v>
      </c>
      <c r="B13" s="9" t="s">
        <v>146</v>
      </c>
      <c r="C13" s="30"/>
      <c r="D13" s="30"/>
      <c r="E13" s="30"/>
      <c r="F13" s="9">
        <v>1.0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>
      <c r="A14" s="15" t="s">
        <v>27</v>
      </c>
      <c r="B14" s="9" t="s">
        <v>144</v>
      </c>
      <c r="C14" s="30"/>
      <c r="D14" s="30"/>
      <c r="E14" s="30"/>
      <c r="F14" s="30"/>
      <c r="G14" s="9">
        <v>1.0</v>
      </c>
      <c r="H14" s="30"/>
      <c r="I14" s="30"/>
      <c r="J14" s="30"/>
      <c r="K14" s="9">
        <v>1.0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>
      <c r="A15" s="25" t="s">
        <v>27</v>
      </c>
      <c r="B15" s="9" t="s">
        <v>145</v>
      </c>
      <c r="C15" s="9">
        <v>1.0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>
      <c r="A16" s="25" t="s">
        <v>27</v>
      </c>
      <c r="B16" s="9" t="s">
        <v>146</v>
      </c>
      <c r="C16" s="9">
        <v>1.0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>
      <c r="A17" s="15" t="s">
        <v>46</v>
      </c>
      <c r="B17" s="9" t="s">
        <v>144</v>
      </c>
      <c r="C17" s="30"/>
      <c r="D17" s="9">
        <v>1.0</v>
      </c>
      <c r="E17" s="30"/>
      <c r="F17" s="30"/>
      <c r="G17" s="9">
        <v>1.0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>
      <c r="A18" s="15" t="s">
        <v>46</v>
      </c>
      <c r="B18" s="9" t="s">
        <v>145</v>
      </c>
      <c r="C18" s="30"/>
      <c r="D18" s="30"/>
      <c r="E18" s="30"/>
      <c r="F18" s="30"/>
      <c r="G18" s="9">
        <v>1.0</v>
      </c>
      <c r="H18" s="30"/>
      <c r="I18" s="30"/>
      <c r="J18" s="30"/>
      <c r="K18" s="30"/>
      <c r="L18" s="30"/>
      <c r="M18" s="30"/>
      <c r="N18" s="9">
        <v>1.0</v>
      </c>
      <c r="O18" s="30"/>
      <c r="P18" s="30"/>
      <c r="Q18" s="30"/>
      <c r="R18" s="30"/>
      <c r="S18" s="30"/>
      <c r="T18" s="30"/>
      <c r="U18" s="30"/>
      <c r="V18" s="30"/>
      <c r="W18" s="30"/>
    </row>
    <row r="19">
      <c r="A19" s="15" t="s">
        <v>46</v>
      </c>
      <c r="B19" s="9" t="s">
        <v>146</v>
      </c>
      <c r="C19" s="30"/>
      <c r="D19" s="30"/>
      <c r="E19" s="30"/>
      <c r="F19" s="30"/>
      <c r="G19" s="9">
        <v>1.0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>
      <c r="A20" s="25" t="s">
        <v>33</v>
      </c>
      <c r="B20" s="9" t="s">
        <v>144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9">
        <v>1.0</v>
      </c>
      <c r="P20" s="30"/>
      <c r="Q20" s="30"/>
      <c r="R20" s="30"/>
      <c r="S20" s="30"/>
      <c r="T20" s="30"/>
      <c r="U20" s="30"/>
      <c r="V20" s="30"/>
      <c r="W20" s="30"/>
    </row>
    <row r="21">
      <c r="A21" s="25" t="s">
        <v>33</v>
      </c>
      <c r="B21" s="9" t="s">
        <v>145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9">
        <v>1.0</v>
      </c>
      <c r="Q21" s="30"/>
      <c r="R21" s="30"/>
      <c r="S21" s="30"/>
      <c r="T21" s="30"/>
      <c r="U21" s="30"/>
      <c r="V21" s="30"/>
      <c r="W21" s="30"/>
    </row>
    <row r="22">
      <c r="A22" s="25" t="s">
        <v>34</v>
      </c>
      <c r="B22" s="9" t="s">
        <v>144</v>
      </c>
      <c r="C22" s="30"/>
      <c r="D22" s="9">
        <v>1.0</v>
      </c>
      <c r="E22" s="30"/>
      <c r="F22" s="30"/>
      <c r="G22" s="30"/>
      <c r="H22" s="9">
        <v>1.0</v>
      </c>
      <c r="I22" s="30"/>
      <c r="J22" s="9">
        <v>1.0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</row>
    <row r="23">
      <c r="A23" s="15" t="s">
        <v>34</v>
      </c>
      <c r="B23" s="9" t="s">
        <v>145</v>
      </c>
      <c r="C23" s="30"/>
      <c r="D23" s="30"/>
      <c r="E23" s="30"/>
      <c r="F23" s="30"/>
      <c r="G23" s="9">
        <v>1.0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>
      <c r="A24" s="15" t="s">
        <v>34</v>
      </c>
      <c r="B24" s="9" t="s">
        <v>146</v>
      </c>
      <c r="C24" s="30"/>
      <c r="D24" s="9">
        <v>1.0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</row>
    <row r="25">
      <c r="A25" s="15" t="s">
        <v>35</v>
      </c>
      <c r="B25" s="9" t="s">
        <v>144</v>
      </c>
      <c r="C25" s="9">
        <v>1.0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9">
        <v>1.0</v>
      </c>
      <c r="P25" s="30"/>
      <c r="Q25" s="30"/>
      <c r="R25" s="30"/>
      <c r="S25" s="30"/>
      <c r="T25" s="30"/>
      <c r="U25" s="30"/>
      <c r="V25" s="30"/>
      <c r="W25" s="30"/>
    </row>
    <row r="26">
      <c r="A26" s="25" t="s">
        <v>35</v>
      </c>
      <c r="B26" s="9" t="s">
        <v>145</v>
      </c>
      <c r="C26" s="30"/>
      <c r="D26" s="30"/>
      <c r="E26" s="30"/>
      <c r="F26" s="30"/>
      <c r="G26" s="30"/>
      <c r="H26" s="30"/>
      <c r="I26" s="30"/>
      <c r="J26" s="9">
        <v>1.0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>
      <c r="A27" s="25" t="s">
        <v>35</v>
      </c>
      <c r="B27" s="9" t="s">
        <v>146</v>
      </c>
      <c r="C27" s="30"/>
      <c r="D27" s="30"/>
      <c r="E27" s="30"/>
      <c r="F27" s="9">
        <v>1.0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9">
        <v>1.0</v>
      </c>
      <c r="R27" s="30"/>
      <c r="S27" s="30"/>
      <c r="T27" s="30"/>
      <c r="U27" s="30"/>
      <c r="V27" s="30"/>
      <c r="W27" s="30"/>
    </row>
    <row r="28">
      <c r="A28" s="25" t="s">
        <v>48</v>
      </c>
      <c r="B28" s="9" t="s">
        <v>144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9">
        <v>1.0</v>
      </c>
      <c r="Q28" s="30"/>
      <c r="R28" s="9">
        <v>1.0</v>
      </c>
      <c r="S28" s="30"/>
      <c r="T28" s="30"/>
      <c r="U28" s="30"/>
      <c r="V28" s="30"/>
      <c r="W28" s="30"/>
    </row>
    <row r="29">
      <c r="A29" s="25" t="s">
        <v>48</v>
      </c>
      <c r="B29" s="9" t="s">
        <v>145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9">
        <v>1.0</v>
      </c>
      <c r="Q29" s="30"/>
      <c r="R29" s="30"/>
      <c r="S29" s="30"/>
      <c r="T29" s="30"/>
      <c r="U29" s="30"/>
      <c r="V29" s="30"/>
      <c r="W29" s="30"/>
    </row>
    <row r="30">
      <c r="A30" s="15" t="s">
        <v>54</v>
      </c>
      <c r="B30" s="9" t="s">
        <v>144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9">
        <v>1.0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>
      <c r="A31" s="15" t="s">
        <v>54</v>
      </c>
      <c r="B31" s="9" t="s">
        <v>145</v>
      </c>
      <c r="C31" s="30"/>
      <c r="D31" s="30"/>
      <c r="E31" s="30"/>
      <c r="F31" s="30"/>
      <c r="G31" s="30"/>
      <c r="H31" s="30"/>
      <c r="I31" s="30"/>
      <c r="J31" s="30"/>
      <c r="K31" s="9">
        <v>1.0</v>
      </c>
      <c r="L31" s="30"/>
      <c r="M31" s="30"/>
      <c r="N31" s="30"/>
      <c r="O31" s="30"/>
      <c r="P31" s="30"/>
      <c r="Q31" s="30"/>
      <c r="R31" s="30"/>
      <c r="S31" s="30"/>
      <c r="T31" s="30"/>
      <c r="U31" s="9">
        <v>1.0</v>
      </c>
      <c r="V31" s="30"/>
      <c r="W31" s="30"/>
    </row>
    <row r="32">
      <c r="A32" s="15" t="s">
        <v>54</v>
      </c>
      <c r="B32" s="9" t="s">
        <v>146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9">
        <v>1.0</v>
      </c>
      <c r="N32" s="30"/>
      <c r="O32" s="30"/>
      <c r="P32" s="9">
        <v>1.0</v>
      </c>
      <c r="Q32" s="30"/>
      <c r="R32" s="30"/>
      <c r="S32" s="30"/>
      <c r="T32" s="30"/>
      <c r="U32" s="30"/>
      <c r="V32" s="30"/>
      <c r="W32" s="30"/>
    </row>
    <row r="33">
      <c r="A33" s="15" t="s">
        <v>61</v>
      </c>
      <c r="B33" s="9" t="s">
        <v>144</v>
      </c>
      <c r="C33" s="30"/>
      <c r="D33" s="30"/>
      <c r="E33" s="30"/>
      <c r="F33" s="30"/>
      <c r="G33" s="30"/>
      <c r="H33" s="30"/>
      <c r="I33" s="30"/>
      <c r="J33" s="9">
        <v>1.0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>
      <c r="A34" s="15" t="s">
        <v>61</v>
      </c>
      <c r="B34" s="9" t="s">
        <v>145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9">
        <v>1.0</v>
      </c>
      <c r="V34" s="30"/>
      <c r="W34" s="30"/>
    </row>
    <row r="35">
      <c r="A35" s="33" t="s">
        <v>63</v>
      </c>
      <c r="B35" s="9" t="s">
        <v>144</v>
      </c>
      <c r="C35" s="30"/>
      <c r="D35" s="9">
        <v>1.0</v>
      </c>
      <c r="E35" s="30"/>
      <c r="F35" s="30"/>
      <c r="G35" s="30"/>
      <c r="H35" s="30"/>
      <c r="I35" s="30"/>
      <c r="J35" s="9">
        <v>1.0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</row>
    <row r="36">
      <c r="A36" s="33" t="s">
        <v>63</v>
      </c>
      <c r="B36" s="9" t="s">
        <v>145</v>
      </c>
      <c r="C36" s="30"/>
      <c r="D36" s="30"/>
      <c r="E36" s="30"/>
      <c r="F36" s="30"/>
      <c r="G36" s="30"/>
      <c r="H36" s="9">
        <v>1.0</v>
      </c>
      <c r="I36" s="30"/>
      <c r="J36" s="30"/>
      <c r="K36" s="30"/>
      <c r="L36" s="30"/>
      <c r="M36" s="30"/>
      <c r="N36" s="30"/>
      <c r="O36" s="9">
        <v>1.0</v>
      </c>
      <c r="P36" s="30"/>
      <c r="Q36" s="30"/>
      <c r="R36" s="30"/>
      <c r="S36" s="30"/>
      <c r="T36" s="30"/>
      <c r="U36" s="9">
        <v>1.0</v>
      </c>
      <c r="V36" s="30"/>
      <c r="W36" s="30"/>
    </row>
    <row r="37">
      <c r="A37" s="34" t="s">
        <v>63</v>
      </c>
      <c r="B37" s="9" t="s">
        <v>146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9">
        <v>1.0</v>
      </c>
      <c r="V37" s="30"/>
      <c r="W37" s="30"/>
    </row>
    <row r="38">
      <c r="A38" s="15" t="s">
        <v>75</v>
      </c>
      <c r="B38" s="9" t="s">
        <v>144</v>
      </c>
      <c r="C38" s="30"/>
      <c r="D38" s="30"/>
      <c r="E38" s="9">
        <v>1.0</v>
      </c>
      <c r="F38" s="30"/>
      <c r="G38" s="30"/>
      <c r="H38" s="30"/>
      <c r="I38" s="30"/>
      <c r="J38" s="9">
        <v>1.0</v>
      </c>
      <c r="K38" s="9">
        <v>1.0</v>
      </c>
      <c r="L38" s="30"/>
      <c r="M38" s="9">
        <v>1.0</v>
      </c>
      <c r="N38" s="30"/>
      <c r="O38" s="30"/>
      <c r="P38" s="30"/>
      <c r="Q38" s="30"/>
      <c r="R38" s="30"/>
      <c r="S38" s="30"/>
      <c r="T38" s="30"/>
      <c r="U38" s="30"/>
      <c r="V38" s="9">
        <v>1.0</v>
      </c>
      <c r="W38" s="30"/>
    </row>
    <row r="39">
      <c r="A39" s="15" t="s">
        <v>75</v>
      </c>
      <c r="B39" s="9" t="s">
        <v>145</v>
      </c>
      <c r="C39" s="30"/>
      <c r="D39" s="30"/>
      <c r="E39" s="30"/>
      <c r="F39" s="30"/>
      <c r="G39" s="9">
        <v>1.0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9">
        <v>1.0</v>
      </c>
      <c r="W39" s="30"/>
    </row>
    <row r="40">
      <c r="A40" s="15" t="s">
        <v>75</v>
      </c>
      <c r="B40" s="9" t="s">
        <v>146</v>
      </c>
      <c r="C40" s="30"/>
      <c r="D40" s="9">
        <v>1.0</v>
      </c>
      <c r="E40" s="30"/>
      <c r="F40" s="30"/>
      <c r="G40" s="9">
        <v>1.0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</row>
    <row r="41">
      <c r="A41" s="15" t="s">
        <v>79</v>
      </c>
      <c r="B41" s="9" t="s">
        <v>144</v>
      </c>
      <c r="C41" s="30"/>
      <c r="D41" s="30"/>
      <c r="E41" s="30"/>
      <c r="F41" s="30"/>
      <c r="G41" s="9">
        <v>1.0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9">
        <v>1.0</v>
      </c>
      <c r="V41" s="30"/>
      <c r="W41" s="30"/>
    </row>
    <row r="42">
      <c r="A42" s="15" t="s">
        <v>79</v>
      </c>
      <c r="B42" s="9" t="s">
        <v>145</v>
      </c>
      <c r="C42" s="30"/>
      <c r="D42" s="9">
        <v>1.0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9">
        <v>1.0</v>
      </c>
      <c r="Q42" s="30"/>
      <c r="R42" s="30"/>
      <c r="S42" s="30"/>
      <c r="T42" s="30"/>
      <c r="U42" s="30"/>
      <c r="V42" s="30"/>
      <c r="W42" s="30"/>
    </row>
    <row r="43">
      <c r="A43" s="34" t="s">
        <v>82</v>
      </c>
      <c r="B43" s="9" t="s">
        <v>144</v>
      </c>
      <c r="C43" s="30"/>
      <c r="D43" s="30"/>
      <c r="E43" s="30"/>
      <c r="F43" s="30"/>
      <c r="G43" s="9">
        <v>1.0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>
      <c r="A44" s="34" t="s">
        <v>82</v>
      </c>
      <c r="B44" s="9" t="s">
        <v>145</v>
      </c>
      <c r="C44" s="30"/>
      <c r="D44" s="9">
        <v>1.0</v>
      </c>
      <c r="E44" s="30"/>
      <c r="F44" s="30"/>
      <c r="G44" s="30"/>
      <c r="H44" s="30"/>
      <c r="I44" s="30"/>
      <c r="J44" s="30"/>
      <c r="K44" s="9">
        <v>1.0</v>
      </c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>
      <c r="A45" s="33" t="s">
        <v>82</v>
      </c>
      <c r="B45" s="9" t="s">
        <v>146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9">
        <v>1.0</v>
      </c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>
      <c r="A46" s="15" t="s">
        <v>74</v>
      </c>
      <c r="B46" s="9" t="s">
        <v>144</v>
      </c>
      <c r="C46" s="9">
        <v>1.0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>
      <c r="A47" s="15" t="s">
        <v>74</v>
      </c>
      <c r="B47" s="9" t="s">
        <v>145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9">
        <v>1.0</v>
      </c>
      <c r="N47" s="30"/>
      <c r="O47" s="30"/>
      <c r="P47" s="30"/>
      <c r="Q47" s="30"/>
      <c r="R47" s="30"/>
      <c r="S47" s="30"/>
      <c r="T47" s="30"/>
      <c r="U47" s="9">
        <v>1.0</v>
      </c>
      <c r="V47" s="30"/>
      <c r="W47" s="30"/>
    </row>
    <row r="48">
      <c r="A48" s="15" t="s">
        <v>84</v>
      </c>
      <c r="B48" s="9" t="s">
        <v>144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9">
        <v>1.0</v>
      </c>
      <c r="Q48" s="30"/>
      <c r="R48" s="30"/>
      <c r="S48" s="30"/>
      <c r="T48" s="30"/>
      <c r="U48" s="30"/>
      <c r="V48" s="30"/>
      <c r="W48" s="30"/>
    </row>
    <row r="49">
      <c r="A49" s="15" t="s">
        <v>84</v>
      </c>
      <c r="B49" s="9" t="s">
        <v>145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9">
        <v>1.0</v>
      </c>
      <c r="P49" s="30"/>
      <c r="Q49" s="30"/>
      <c r="R49" s="30"/>
      <c r="S49" s="30"/>
      <c r="T49" s="30"/>
      <c r="U49" s="9">
        <v>1.0</v>
      </c>
      <c r="V49" s="30"/>
      <c r="W49" s="30"/>
    </row>
    <row r="50">
      <c r="A50" s="15" t="s">
        <v>84</v>
      </c>
      <c r="B50" s="9" t="s">
        <v>146</v>
      </c>
      <c r="C50" s="30"/>
      <c r="D50" s="30"/>
      <c r="E50" s="30"/>
      <c r="F50" s="30"/>
      <c r="G50" s="9">
        <v>1.0</v>
      </c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9">
        <v>1.0</v>
      </c>
    </row>
    <row r="52">
      <c r="C52" s="30">
        <f t="shared" ref="C52:T52" si="1">SUM(C2:C48)</f>
        <v>7</v>
      </c>
      <c r="D52" s="30">
        <f t="shared" si="1"/>
        <v>10</v>
      </c>
      <c r="E52" s="30">
        <f t="shared" si="1"/>
        <v>3</v>
      </c>
      <c r="F52" s="30">
        <f t="shared" si="1"/>
        <v>4</v>
      </c>
      <c r="G52" s="30">
        <f t="shared" si="1"/>
        <v>15</v>
      </c>
      <c r="H52" s="30">
        <f t="shared" si="1"/>
        <v>3</v>
      </c>
      <c r="I52" s="30">
        <f t="shared" si="1"/>
        <v>1</v>
      </c>
      <c r="J52" s="30">
        <f t="shared" si="1"/>
        <v>6</v>
      </c>
      <c r="K52" s="30">
        <f t="shared" si="1"/>
        <v>4</v>
      </c>
      <c r="L52" s="30">
        <f t="shared" si="1"/>
        <v>0</v>
      </c>
      <c r="M52" s="30">
        <f t="shared" si="1"/>
        <v>5</v>
      </c>
      <c r="N52" s="30">
        <f t="shared" si="1"/>
        <v>1</v>
      </c>
      <c r="O52" s="30">
        <f t="shared" si="1"/>
        <v>3</v>
      </c>
      <c r="P52" s="30">
        <f t="shared" si="1"/>
        <v>6</v>
      </c>
      <c r="Q52" s="30">
        <f t="shared" si="1"/>
        <v>1</v>
      </c>
      <c r="R52" s="30">
        <f t="shared" si="1"/>
        <v>1</v>
      </c>
      <c r="S52" s="30">
        <f t="shared" si="1"/>
        <v>0</v>
      </c>
      <c r="T52" s="30">
        <f t="shared" si="1"/>
        <v>0</v>
      </c>
      <c r="U52" s="9">
        <v>5.0</v>
      </c>
      <c r="V52" s="9">
        <v>2.0</v>
      </c>
    </row>
  </sheetData>
  <conditionalFormatting sqref="W2:W48">
    <cfRule type="cellIs" dxfId="0" priority="1" operator="equal">
      <formula>"FALSE"</formula>
    </cfRule>
  </conditionalFormatting>
  <conditionalFormatting sqref="W2:W48">
    <cfRule type="cellIs" dxfId="1" priority="2" operator="equal">
      <formula>"TRUE"</formula>
    </cfRule>
  </conditionalFormatting>
  <conditionalFormatting sqref="C2:W50">
    <cfRule type="containsBlanks" dxfId="1" priority="3">
      <formula>LEN(TRIM(C2))=0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</hyperlinks>
  <drawing r:id="rId5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38"/>
    <col customWidth="1" min="3" max="3" width="21.0"/>
    <col customWidth="1" min="5" max="5" width="20.0"/>
    <col customWidth="1" min="9" max="9" width="26.5"/>
    <col customWidth="1" min="14" max="14" width="19.63"/>
    <col customWidth="1" min="18" max="18" width="16.63"/>
  </cols>
  <sheetData>
    <row r="1">
      <c r="D1" s="47" t="s">
        <v>124</v>
      </c>
      <c r="E1" s="47" t="s">
        <v>124</v>
      </c>
      <c r="F1" s="47" t="s">
        <v>123</v>
      </c>
      <c r="G1" s="47" t="s">
        <v>123</v>
      </c>
      <c r="H1" s="47" t="s">
        <v>124</v>
      </c>
      <c r="I1" s="47" t="s">
        <v>123</v>
      </c>
      <c r="J1" s="47" t="s">
        <v>123</v>
      </c>
      <c r="K1" s="47" t="s">
        <v>123</v>
      </c>
      <c r="L1" s="47" t="s">
        <v>123</v>
      </c>
      <c r="M1" s="47" t="s">
        <v>123</v>
      </c>
      <c r="N1" s="47" t="s">
        <v>123</v>
      </c>
      <c r="O1" s="47" t="s">
        <v>124</v>
      </c>
      <c r="P1" s="47" t="s">
        <v>124</v>
      </c>
      <c r="Q1" s="47" t="s">
        <v>123</v>
      </c>
      <c r="R1" s="47" t="s">
        <v>123</v>
      </c>
      <c r="S1" s="47" t="s">
        <v>123</v>
      </c>
      <c r="T1" s="47" t="s">
        <v>124</v>
      </c>
      <c r="U1" s="47" t="s">
        <v>123</v>
      </c>
      <c r="V1" s="47" t="s">
        <v>123</v>
      </c>
      <c r="W1" s="47" t="s">
        <v>123</v>
      </c>
      <c r="X1" s="9" t="s">
        <v>124</v>
      </c>
    </row>
    <row r="2">
      <c r="A2" s="36" t="s">
        <v>126</v>
      </c>
      <c r="B2" s="9" t="s">
        <v>127</v>
      </c>
      <c r="D2" s="9" t="s">
        <v>128</v>
      </c>
      <c r="E2" s="9" t="s">
        <v>87</v>
      </c>
      <c r="F2" s="9" t="s">
        <v>129</v>
      </c>
      <c r="G2" s="9" t="s">
        <v>130</v>
      </c>
      <c r="H2" s="9" t="s">
        <v>131</v>
      </c>
      <c r="I2" s="9" t="s">
        <v>114</v>
      </c>
      <c r="J2" s="9" t="s">
        <v>132</v>
      </c>
      <c r="K2" s="9" t="s">
        <v>133</v>
      </c>
      <c r="L2" s="9" t="s">
        <v>134</v>
      </c>
      <c r="M2" s="9" t="s">
        <v>135</v>
      </c>
      <c r="N2" s="9" t="s">
        <v>136</v>
      </c>
      <c r="O2" s="9" t="s">
        <v>137</v>
      </c>
      <c r="P2" s="9" t="s">
        <v>113</v>
      </c>
      <c r="Q2" s="9" t="s">
        <v>103</v>
      </c>
      <c r="R2" s="9" t="s">
        <v>138</v>
      </c>
      <c r="S2" s="9" t="s">
        <v>139</v>
      </c>
      <c r="T2" s="9" t="s">
        <v>140</v>
      </c>
      <c r="U2" s="9" t="s">
        <v>141</v>
      </c>
      <c r="V2" s="9" t="s">
        <v>111</v>
      </c>
      <c r="W2" s="9" t="s">
        <v>142</v>
      </c>
      <c r="X2" s="9" t="s">
        <v>143</v>
      </c>
    </row>
    <row r="3">
      <c r="A3" s="25" t="s">
        <v>15</v>
      </c>
      <c r="B3" s="9">
        <v>1.0</v>
      </c>
      <c r="C3" s="9" t="s">
        <v>124</v>
      </c>
      <c r="D3" s="9">
        <v>1.0</v>
      </c>
      <c r="E3" s="9">
        <v>1.0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>
      <c r="A4" s="25" t="s">
        <v>15</v>
      </c>
      <c r="B4" s="9">
        <v>2.0</v>
      </c>
      <c r="C4" s="9" t="s">
        <v>123</v>
      </c>
      <c r="D4" s="30"/>
      <c r="E4" s="30"/>
      <c r="F4" s="9">
        <v>1.0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</row>
    <row r="5">
      <c r="A5" s="25" t="s">
        <v>15</v>
      </c>
      <c r="B5" s="9">
        <v>3.0</v>
      </c>
      <c r="C5" s="9" t="s">
        <v>147</v>
      </c>
      <c r="D5" s="30"/>
      <c r="E5" s="30"/>
      <c r="F5" s="30"/>
      <c r="G5" s="9">
        <v>1.0</v>
      </c>
      <c r="H5" s="9">
        <v>1.0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>
      <c r="A6" s="15" t="s">
        <v>17</v>
      </c>
      <c r="B6" s="9">
        <v>1.0</v>
      </c>
      <c r="C6" s="9" t="s">
        <v>124</v>
      </c>
      <c r="D6" s="30"/>
      <c r="E6" s="30"/>
      <c r="F6" s="30"/>
      <c r="G6" s="30"/>
      <c r="H6" s="9">
        <v>1.0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>
      <c r="A7" s="15" t="s">
        <v>17</v>
      </c>
      <c r="B7" s="9">
        <v>2.0</v>
      </c>
      <c r="C7" s="9" t="s">
        <v>124</v>
      </c>
      <c r="D7" s="30"/>
      <c r="E7" s="9">
        <v>1.0</v>
      </c>
      <c r="F7" s="30"/>
      <c r="G7" s="30"/>
      <c r="H7" s="9">
        <v>1.0</v>
      </c>
      <c r="I7" s="9">
        <v>1.0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>
      <c r="A8" s="25" t="s">
        <v>17</v>
      </c>
      <c r="B8" s="9">
        <v>3.0</v>
      </c>
      <c r="C8" s="9" t="s">
        <v>147</v>
      </c>
      <c r="D8" s="30"/>
      <c r="E8" s="30"/>
      <c r="F8" s="30"/>
      <c r="G8" s="30"/>
      <c r="H8" s="9">
        <v>1.0</v>
      </c>
      <c r="I8" s="30"/>
      <c r="J8" s="9">
        <v>1.0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>
      <c r="A9" s="25" t="s">
        <v>38</v>
      </c>
      <c r="B9" s="9">
        <v>1.0</v>
      </c>
      <c r="C9" s="9" t="s">
        <v>124</v>
      </c>
      <c r="D9" s="30"/>
      <c r="E9" s="30"/>
      <c r="F9" s="30"/>
      <c r="G9" s="30"/>
      <c r="H9" s="9">
        <v>1.0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>
      <c r="A10" s="25" t="s">
        <v>38</v>
      </c>
      <c r="B10" s="9">
        <v>2.0</v>
      </c>
      <c r="C10" s="9" t="s">
        <v>147</v>
      </c>
      <c r="D10" s="30"/>
      <c r="E10" s="9">
        <v>1.0</v>
      </c>
      <c r="F10" s="9">
        <v>1.0</v>
      </c>
      <c r="G10" s="30"/>
      <c r="H10" s="30"/>
      <c r="I10" s="30"/>
      <c r="J10" s="30"/>
      <c r="K10" s="9">
        <v>1.0</v>
      </c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>
      <c r="A11" s="25" t="s">
        <v>38</v>
      </c>
      <c r="B11" s="9">
        <v>3.0</v>
      </c>
      <c r="C11" s="9" t="s">
        <v>124</v>
      </c>
      <c r="D11" s="9">
        <v>1.0</v>
      </c>
      <c r="E11" s="30"/>
      <c r="F11" s="30"/>
      <c r="G11" s="30"/>
      <c r="H11" s="9">
        <v>1.0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>
      <c r="A12" s="25" t="s">
        <v>43</v>
      </c>
      <c r="B12" s="9">
        <v>1.0</v>
      </c>
      <c r="C12" s="9" t="s">
        <v>123</v>
      </c>
      <c r="D12" s="30"/>
      <c r="E12" s="30"/>
      <c r="F12" s="30"/>
      <c r="G12" s="9">
        <v>1.0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>
      <c r="A13" s="25" t="s">
        <v>43</v>
      </c>
      <c r="B13" s="9">
        <v>2.0</v>
      </c>
      <c r="C13" s="9" t="s">
        <v>124</v>
      </c>
      <c r="D13" s="9">
        <v>1.0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>
      <c r="A14" s="25" t="s">
        <v>43</v>
      </c>
      <c r="B14" s="9">
        <v>3.0</v>
      </c>
      <c r="C14" s="9" t="s">
        <v>123</v>
      </c>
      <c r="D14" s="30"/>
      <c r="E14" s="30"/>
      <c r="F14" s="30"/>
      <c r="G14" s="9">
        <v>1.0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>
      <c r="A15" s="25" t="s">
        <v>27</v>
      </c>
      <c r="B15" s="9">
        <v>1.0</v>
      </c>
      <c r="C15" s="9" t="s">
        <v>147</v>
      </c>
      <c r="D15" s="30"/>
      <c r="E15" s="30"/>
      <c r="F15" s="30"/>
      <c r="G15" s="30"/>
      <c r="H15" s="9">
        <v>1.0</v>
      </c>
      <c r="I15" s="30"/>
      <c r="J15" s="30"/>
      <c r="K15" s="30"/>
      <c r="L15" s="9">
        <v>1.0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>
      <c r="A16" s="25" t="s">
        <v>27</v>
      </c>
      <c r="B16" s="9">
        <v>2.0</v>
      </c>
      <c r="C16" s="9" t="s">
        <v>124</v>
      </c>
      <c r="D16" s="9">
        <v>1.0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>
      <c r="A17" s="25" t="s">
        <v>27</v>
      </c>
      <c r="B17" s="9">
        <v>3.0</v>
      </c>
      <c r="C17" s="9" t="s">
        <v>124</v>
      </c>
      <c r="D17" s="9">
        <v>1.0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>
      <c r="A18" s="15" t="s">
        <v>46</v>
      </c>
      <c r="B18" s="9">
        <v>1.0</v>
      </c>
      <c r="C18" s="9" t="s">
        <v>124</v>
      </c>
      <c r="D18" s="30"/>
      <c r="E18" s="9">
        <v>1.0</v>
      </c>
      <c r="F18" s="30"/>
      <c r="G18" s="30"/>
      <c r="H18" s="9">
        <v>1.0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>
      <c r="A19" s="25" t="s">
        <v>46</v>
      </c>
      <c r="B19" s="9">
        <v>2.0</v>
      </c>
      <c r="C19" s="9" t="s">
        <v>124</v>
      </c>
      <c r="D19" s="30"/>
      <c r="E19" s="30"/>
      <c r="F19" s="30"/>
      <c r="G19" s="30"/>
      <c r="H19" s="9">
        <v>1.0</v>
      </c>
      <c r="I19" s="30"/>
      <c r="J19" s="30"/>
      <c r="K19" s="30"/>
      <c r="L19" s="30"/>
      <c r="M19" s="30"/>
      <c r="N19" s="30"/>
      <c r="O19" s="9">
        <v>1.0</v>
      </c>
      <c r="P19" s="30"/>
      <c r="Q19" s="30"/>
      <c r="R19" s="30"/>
      <c r="S19" s="30"/>
      <c r="T19" s="30"/>
      <c r="U19" s="30"/>
      <c r="V19" s="30"/>
      <c r="W19" s="30"/>
      <c r="X19" s="30"/>
    </row>
    <row r="20">
      <c r="A20" s="25" t="s">
        <v>46</v>
      </c>
      <c r="B20" s="9">
        <v>3.0</v>
      </c>
      <c r="C20" s="9" t="s">
        <v>124</v>
      </c>
      <c r="D20" s="30"/>
      <c r="E20" s="30"/>
      <c r="F20" s="30"/>
      <c r="G20" s="30"/>
      <c r="H20" s="9">
        <v>1.0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>
      <c r="A21" s="25" t="s">
        <v>33</v>
      </c>
      <c r="B21" s="9">
        <v>1.0</v>
      </c>
      <c r="C21" s="9" t="s">
        <v>124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9">
        <v>1.0</v>
      </c>
      <c r="Q21" s="30"/>
      <c r="R21" s="30"/>
      <c r="S21" s="30"/>
      <c r="T21" s="30"/>
      <c r="U21" s="30"/>
      <c r="V21" s="30"/>
      <c r="W21" s="30"/>
      <c r="X21" s="30"/>
    </row>
    <row r="22">
      <c r="A22" s="25" t="s">
        <v>33</v>
      </c>
      <c r="B22" s="9">
        <v>2.0</v>
      </c>
      <c r="C22" s="9" t="s">
        <v>123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9">
        <v>1.0</v>
      </c>
      <c r="R22" s="30"/>
      <c r="S22" s="30"/>
      <c r="T22" s="30"/>
      <c r="U22" s="30"/>
      <c r="V22" s="30"/>
      <c r="W22" s="30"/>
      <c r="X22" s="30"/>
    </row>
    <row r="23">
      <c r="A23" s="25" t="s">
        <v>34</v>
      </c>
      <c r="B23" s="9">
        <v>1.0</v>
      </c>
      <c r="C23" s="9" t="s">
        <v>147</v>
      </c>
      <c r="D23" s="30"/>
      <c r="E23" s="9">
        <v>1.0</v>
      </c>
      <c r="F23" s="30"/>
      <c r="G23" s="30"/>
      <c r="H23" s="30"/>
      <c r="I23" s="9">
        <v>1.0</v>
      </c>
      <c r="J23" s="30"/>
      <c r="K23" s="9">
        <v>1.0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>
      <c r="A24" s="25" t="s">
        <v>34</v>
      </c>
      <c r="B24" s="9">
        <v>2.0</v>
      </c>
      <c r="C24" s="9" t="s">
        <v>124</v>
      </c>
      <c r="D24" s="30"/>
      <c r="E24" s="30"/>
      <c r="F24" s="30"/>
      <c r="G24" s="30"/>
      <c r="H24" s="9">
        <v>1.0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>
      <c r="A25" s="25" t="s">
        <v>34</v>
      </c>
      <c r="B25" s="9">
        <v>3.0</v>
      </c>
      <c r="C25" s="9" t="s">
        <v>124</v>
      </c>
      <c r="D25" s="30"/>
      <c r="E25" s="9">
        <v>1.0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>
      <c r="A26" s="25" t="s">
        <v>35</v>
      </c>
      <c r="B26" s="9">
        <v>1.0</v>
      </c>
      <c r="C26" s="9" t="s">
        <v>124</v>
      </c>
      <c r="D26" s="9">
        <v>1.0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9">
        <v>1.0</v>
      </c>
      <c r="Q26" s="30"/>
      <c r="R26" s="30"/>
      <c r="S26" s="30"/>
      <c r="T26" s="30"/>
      <c r="U26" s="30"/>
      <c r="V26" s="30"/>
      <c r="W26" s="30"/>
      <c r="X26" s="30"/>
    </row>
    <row r="27">
      <c r="A27" s="25" t="s">
        <v>35</v>
      </c>
      <c r="B27" s="9">
        <v>2.0</v>
      </c>
      <c r="C27" s="9" t="s">
        <v>148</v>
      </c>
      <c r="D27" s="30"/>
      <c r="E27" s="30"/>
      <c r="F27" s="30"/>
      <c r="G27" s="30"/>
      <c r="H27" s="30"/>
      <c r="I27" s="30"/>
      <c r="J27" s="30"/>
      <c r="K27" s="9">
        <v>1.0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>
      <c r="A28" s="25" t="s">
        <v>35</v>
      </c>
      <c r="B28" s="9">
        <v>3.0</v>
      </c>
      <c r="C28" s="9" t="s">
        <v>123</v>
      </c>
      <c r="D28" s="30"/>
      <c r="E28" s="30"/>
      <c r="F28" s="30"/>
      <c r="G28" s="9">
        <v>1.0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9">
        <v>1.0</v>
      </c>
      <c r="S28" s="30"/>
      <c r="T28" s="30"/>
      <c r="U28" s="30"/>
      <c r="V28" s="30"/>
      <c r="W28" s="30"/>
      <c r="X28" s="30"/>
    </row>
    <row r="29">
      <c r="A29" s="25" t="s">
        <v>48</v>
      </c>
      <c r="B29" s="9">
        <v>1.0</v>
      </c>
      <c r="C29" s="9" t="s">
        <v>123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9">
        <v>1.0</v>
      </c>
      <c r="R29" s="30"/>
      <c r="S29" s="9">
        <v>1.0</v>
      </c>
      <c r="T29" s="30"/>
      <c r="U29" s="30"/>
      <c r="V29" s="30"/>
      <c r="W29" s="30"/>
      <c r="X29" s="30"/>
    </row>
    <row r="30">
      <c r="A30" s="25" t="s">
        <v>48</v>
      </c>
      <c r="B30" s="9">
        <v>2.0</v>
      </c>
      <c r="C30" s="9" t="s">
        <v>123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9">
        <v>1.0</v>
      </c>
      <c r="R30" s="30"/>
      <c r="S30" s="30"/>
      <c r="T30" s="30"/>
      <c r="U30" s="30"/>
      <c r="V30" s="30"/>
      <c r="W30" s="30"/>
      <c r="X30" s="30"/>
    </row>
    <row r="31">
      <c r="A31" s="48" t="s">
        <v>54</v>
      </c>
      <c r="B31" s="9">
        <v>1.0</v>
      </c>
      <c r="C31" s="9" t="s">
        <v>123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9">
        <v>1.0</v>
      </c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>
      <c r="A32" s="48" t="s">
        <v>54</v>
      </c>
      <c r="B32" s="9">
        <v>2.0</v>
      </c>
      <c r="C32" s="9" t="s">
        <v>123</v>
      </c>
      <c r="D32" s="30"/>
      <c r="E32" s="30"/>
      <c r="F32" s="30"/>
      <c r="G32" s="30"/>
      <c r="H32" s="30"/>
      <c r="I32" s="30"/>
      <c r="J32" s="30"/>
      <c r="K32" s="30"/>
      <c r="L32" s="9">
        <v>1.0</v>
      </c>
      <c r="M32" s="30"/>
      <c r="N32" s="30"/>
      <c r="O32" s="30"/>
      <c r="P32" s="30"/>
      <c r="Q32" s="30"/>
      <c r="R32" s="30"/>
      <c r="S32" s="30"/>
      <c r="T32" s="30"/>
      <c r="U32" s="30"/>
      <c r="V32" s="9">
        <v>1.0</v>
      </c>
      <c r="W32" s="30"/>
      <c r="X32" s="30"/>
    </row>
    <row r="33">
      <c r="A33" s="48" t="s">
        <v>54</v>
      </c>
      <c r="B33" s="9">
        <v>3.0</v>
      </c>
      <c r="C33" s="9" t="s">
        <v>123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9">
        <v>1.0</v>
      </c>
      <c r="O33" s="30"/>
      <c r="P33" s="30"/>
      <c r="Q33" s="9">
        <v>1.0</v>
      </c>
      <c r="R33" s="30"/>
      <c r="S33" s="30"/>
      <c r="T33" s="30"/>
      <c r="U33" s="30"/>
      <c r="V33" s="30"/>
      <c r="W33" s="30"/>
      <c r="X33" s="30"/>
    </row>
    <row r="34">
      <c r="A34" s="15" t="s">
        <v>61</v>
      </c>
      <c r="B34" s="9">
        <v>1.0</v>
      </c>
      <c r="C34" s="9" t="s">
        <v>123</v>
      </c>
      <c r="D34" s="30"/>
      <c r="E34" s="30"/>
      <c r="F34" s="30"/>
      <c r="G34" s="30"/>
      <c r="H34" s="30"/>
      <c r="I34" s="30"/>
      <c r="J34" s="30"/>
      <c r="K34" s="9">
        <v>1.0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>
      <c r="A35" s="15" t="s">
        <v>61</v>
      </c>
      <c r="B35" s="9">
        <v>2.0</v>
      </c>
      <c r="C35" s="9" t="s">
        <v>123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9">
        <v>1.0</v>
      </c>
      <c r="W35" s="30"/>
      <c r="X35" s="30"/>
    </row>
    <row r="36">
      <c r="A36" s="34" t="s">
        <v>63</v>
      </c>
      <c r="B36" s="9">
        <v>1.0</v>
      </c>
      <c r="C36" s="9" t="s">
        <v>147</v>
      </c>
      <c r="D36" s="30"/>
      <c r="E36" s="9">
        <v>1.0</v>
      </c>
      <c r="F36" s="30"/>
      <c r="G36" s="30"/>
      <c r="H36" s="30"/>
      <c r="I36" s="30"/>
      <c r="J36" s="30"/>
      <c r="K36" s="9">
        <v>1.0</v>
      </c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>
      <c r="A37" s="34" t="s">
        <v>63</v>
      </c>
      <c r="B37" s="9">
        <v>2.0</v>
      </c>
      <c r="C37" s="9" t="s">
        <v>147</v>
      </c>
      <c r="D37" s="30"/>
      <c r="E37" s="30"/>
      <c r="F37" s="30"/>
      <c r="G37" s="30"/>
      <c r="H37" s="30"/>
      <c r="I37" s="9">
        <v>1.0</v>
      </c>
      <c r="J37" s="30"/>
      <c r="K37" s="30"/>
      <c r="L37" s="30"/>
      <c r="M37" s="30"/>
      <c r="N37" s="30"/>
      <c r="O37" s="30"/>
      <c r="P37" s="9">
        <v>1.0</v>
      </c>
      <c r="Q37" s="30"/>
      <c r="R37" s="30"/>
      <c r="S37" s="30"/>
      <c r="T37" s="30"/>
      <c r="U37" s="30"/>
      <c r="V37" s="9">
        <v>1.0</v>
      </c>
      <c r="W37" s="30"/>
      <c r="X37" s="30"/>
    </row>
    <row r="38">
      <c r="A38" s="34" t="s">
        <v>63</v>
      </c>
      <c r="B38" s="9">
        <v>3.0</v>
      </c>
      <c r="C38" s="9" t="s">
        <v>123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9">
        <v>1.0</v>
      </c>
      <c r="W38" s="30"/>
      <c r="X38" s="30"/>
    </row>
    <row r="39">
      <c r="A39" s="15" t="s">
        <v>75</v>
      </c>
      <c r="B39" s="9">
        <v>1.0</v>
      </c>
      <c r="C39" s="9" t="s">
        <v>123</v>
      </c>
      <c r="D39" s="30"/>
      <c r="E39" s="30"/>
      <c r="F39" s="9">
        <v>1.0</v>
      </c>
      <c r="G39" s="30"/>
      <c r="H39" s="30"/>
      <c r="I39" s="30"/>
      <c r="J39" s="30"/>
      <c r="K39" s="9">
        <v>1.0</v>
      </c>
      <c r="L39" s="9">
        <v>1.0</v>
      </c>
      <c r="M39" s="30"/>
      <c r="N39" s="9">
        <v>1.0</v>
      </c>
      <c r="O39" s="30"/>
      <c r="P39" s="30"/>
      <c r="Q39" s="30"/>
      <c r="R39" s="30"/>
      <c r="S39" s="30"/>
      <c r="T39" s="30"/>
      <c r="U39" s="30"/>
      <c r="V39" s="30"/>
      <c r="W39" s="9">
        <v>1.0</v>
      </c>
      <c r="X39" s="30"/>
    </row>
    <row r="40">
      <c r="A40" s="15" t="s">
        <v>75</v>
      </c>
      <c r="B40" s="9">
        <v>2.0</v>
      </c>
      <c r="C40" s="9" t="s">
        <v>147</v>
      </c>
      <c r="D40" s="30"/>
      <c r="E40" s="30"/>
      <c r="F40" s="30"/>
      <c r="G40" s="30"/>
      <c r="H40" s="9">
        <v>1.0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9">
        <v>1.0</v>
      </c>
      <c r="X40" s="30"/>
    </row>
    <row r="41">
      <c r="A41" s="15" t="s">
        <v>75</v>
      </c>
      <c r="B41" s="9">
        <v>3.0</v>
      </c>
      <c r="C41" s="9" t="s">
        <v>124</v>
      </c>
      <c r="D41" s="30"/>
      <c r="E41" s="9">
        <v>1.0</v>
      </c>
      <c r="F41" s="30"/>
      <c r="G41" s="30"/>
      <c r="H41" s="9">
        <v>1.0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>
      <c r="A42" s="15" t="s">
        <v>79</v>
      </c>
      <c r="B42" s="9">
        <v>1.0</v>
      </c>
      <c r="C42" s="9" t="s">
        <v>147</v>
      </c>
      <c r="D42" s="30"/>
      <c r="E42" s="30"/>
      <c r="F42" s="30"/>
      <c r="G42" s="30"/>
      <c r="H42" s="9">
        <v>1.0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9">
        <v>1.0</v>
      </c>
      <c r="W42" s="30"/>
      <c r="X42" s="30"/>
    </row>
    <row r="43">
      <c r="A43" s="15" t="s">
        <v>79</v>
      </c>
      <c r="B43" s="9">
        <v>2.0</v>
      </c>
      <c r="C43" s="9" t="s">
        <v>147</v>
      </c>
      <c r="D43" s="30"/>
      <c r="E43" s="9">
        <v>1.0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9">
        <v>1.0</v>
      </c>
      <c r="R43" s="30"/>
      <c r="S43" s="30"/>
      <c r="T43" s="30"/>
      <c r="U43" s="30"/>
      <c r="V43" s="30"/>
      <c r="W43" s="30"/>
      <c r="X43" s="30"/>
    </row>
    <row r="44">
      <c r="A44" s="33" t="s">
        <v>82</v>
      </c>
      <c r="B44" s="9">
        <v>1.0</v>
      </c>
      <c r="C44" s="9" t="s">
        <v>124</v>
      </c>
      <c r="D44" s="30"/>
      <c r="E44" s="30"/>
      <c r="F44" s="30"/>
      <c r="G44" s="30"/>
      <c r="H44" s="9">
        <v>1.0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>
      <c r="A45" s="33" t="s">
        <v>82</v>
      </c>
      <c r="B45" s="9">
        <v>2.0</v>
      </c>
      <c r="C45" s="9" t="s">
        <v>147</v>
      </c>
      <c r="D45" s="30"/>
      <c r="E45" s="9">
        <v>1.0</v>
      </c>
      <c r="F45" s="30"/>
      <c r="G45" s="30"/>
      <c r="H45" s="30"/>
      <c r="I45" s="30"/>
      <c r="J45" s="30"/>
      <c r="K45" s="30"/>
      <c r="L45" s="9">
        <v>1.0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>
      <c r="A46" s="33" t="s">
        <v>82</v>
      </c>
      <c r="B46" s="9">
        <v>3.0</v>
      </c>
      <c r="C46" s="9" t="s">
        <v>123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9">
        <v>1.0</v>
      </c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>
      <c r="A47" s="49" t="s">
        <v>74</v>
      </c>
      <c r="B47" s="9">
        <v>1.0</v>
      </c>
      <c r="C47" s="9" t="s">
        <v>124</v>
      </c>
      <c r="D47" s="9">
        <v>1.0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>
      <c r="A48" s="49" t="s">
        <v>74</v>
      </c>
      <c r="B48" s="9">
        <v>2.0</v>
      </c>
      <c r="C48" s="9" t="s">
        <v>123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9">
        <v>1.0</v>
      </c>
      <c r="O48" s="30"/>
      <c r="P48" s="30"/>
      <c r="Q48" s="30"/>
      <c r="R48" s="30"/>
      <c r="S48" s="30"/>
      <c r="T48" s="30"/>
      <c r="U48" s="30"/>
      <c r="V48" s="9">
        <v>1.0</v>
      </c>
      <c r="W48" s="30"/>
      <c r="X48" s="30"/>
      <c r="Y48" s="30"/>
    </row>
    <row r="49">
      <c r="A49" s="49" t="s">
        <v>84</v>
      </c>
      <c r="B49" s="9">
        <v>1.0</v>
      </c>
      <c r="C49" s="9" t="s">
        <v>123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9">
        <v>1.0</v>
      </c>
      <c r="R49" s="30"/>
      <c r="S49" s="30"/>
      <c r="T49" s="30"/>
      <c r="U49" s="30"/>
      <c r="V49" s="30"/>
      <c r="W49" s="30"/>
      <c r="X49" s="30"/>
      <c r="Y49" s="30"/>
    </row>
    <row r="50">
      <c r="A50" s="49" t="s">
        <v>84</v>
      </c>
      <c r="B50" s="9">
        <v>2.0</v>
      </c>
      <c r="C50" s="9" t="s">
        <v>147</v>
      </c>
      <c r="P50" s="9">
        <v>1.0</v>
      </c>
      <c r="V50" s="9">
        <v>1.0</v>
      </c>
    </row>
    <row r="51">
      <c r="A51" s="49" t="s">
        <v>84</v>
      </c>
      <c r="B51" s="9">
        <v>3.0</v>
      </c>
      <c r="C51" s="9" t="s">
        <v>124</v>
      </c>
      <c r="H51" s="9">
        <v>1.0</v>
      </c>
      <c r="X51" s="9">
        <v>1.0</v>
      </c>
    </row>
    <row r="53">
      <c r="D53" s="30">
        <f t="shared" ref="D53:X53" si="1">SUM(D2:D52)</f>
        <v>7</v>
      </c>
      <c r="E53" s="30">
        <f t="shared" si="1"/>
        <v>10</v>
      </c>
      <c r="F53" s="30">
        <f t="shared" si="1"/>
        <v>3</v>
      </c>
      <c r="G53" s="30">
        <f t="shared" si="1"/>
        <v>4</v>
      </c>
      <c r="H53" s="30">
        <f t="shared" si="1"/>
        <v>16</v>
      </c>
      <c r="I53" s="30">
        <f t="shared" si="1"/>
        <v>3</v>
      </c>
      <c r="J53" s="30">
        <f t="shared" si="1"/>
        <v>1</v>
      </c>
      <c r="K53" s="30">
        <f t="shared" si="1"/>
        <v>6</v>
      </c>
      <c r="L53" s="30">
        <f t="shared" si="1"/>
        <v>4</v>
      </c>
      <c r="M53" s="30">
        <f t="shared" si="1"/>
        <v>0</v>
      </c>
      <c r="N53" s="30">
        <f t="shared" si="1"/>
        <v>5</v>
      </c>
      <c r="O53" s="30">
        <f t="shared" si="1"/>
        <v>1</v>
      </c>
      <c r="P53" s="30">
        <f t="shared" si="1"/>
        <v>4</v>
      </c>
      <c r="Q53" s="30">
        <f t="shared" si="1"/>
        <v>6</v>
      </c>
      <c r="R53" s="30">
        <f t="shared" si="1"/>
        <v>1</v>
      </c>
      <c r="S53" s="30">
        <f t="shared" si="1"/>
        <v>1</v>
      </c>
      <c r="T53" s="30">
        <f t="shared" si="1"/>
        <v>0</v>
      </c>
      <c r="U53" s="30">
        <f t="shared" si="1"/>
        <v>0</v>
      </c>
      <c r="V53" s="30">
        <f t="shared" si="1"/>
        <v>7</v>
      </c>
      <c r="W53" s="30">
        <f t="shared" si="1"/>
        <v>2</v>
      </c>
      <c r="X53" s="30">
        <f t="shared" si="1"/>
        <v>1</v>
      </c>
    </row>
    <row r="61">
      <c r="D61" s="9" t="s">
        <v>149</v>
      </c>
      <c r="E61" s="9" t="s">
        <v>150</v>
      </c>
      <c r="F61" s="9" t="s">
        <v>151</v>
      </c>
    </row>
    <row r="62">
      <c r="C62" s="9" t="s">
        <v>124</v>
      </c>
      <c r="D62" s="50">
        <f>COUNTIF(C3:C52,"=OPPOSED")</f>
        <v>19</v>
      </c>
      <c r="E62" s="30">
        <f>SUMIF(C3:C52, "=OPPOSED",B3:B52)/COUNTIF(C3:C52,"=OPPOSED")</f>
        <v>1.894736842</v>
      </c>
      <c r="F62" s="30">
        <f>MODE(B3,B6,B7,B9,B11,B13,B16,B17,B18,B19,B20,B21,B24,B25,B26,B41,B44)</f>
        <v>1</v>
      </c>
      <c r="G62" s="51">
        <f>SUMIF(C3:C52, "=OPPOSED",B3:B52)</f>
        <v>36</v>
      </c>
    </row>
    <row r="63">
      <c r="C63" s="52" t="s">
        <v>123</v>
      </c>
      <c r="D63" s="53">
        <f>COUNTIF(C3:C52,"=IN FAVOR")</f>
        <v>17</v>
      </c>
      <c r="E63" s="30">
        <f>SUMIF(C3:C52, "=IN FAVOR",B3:B52)/COUNTIF(C3:C52,"=IN FAVOR")</f>
        <v>1.941176471</v>
      </c>
      <c r="F63" s="30">
        <f>MODE(B39,B38,B35,B34,B33,B32,B31,B30,B29,B28,B27,B46,B22,B14,B12,B4,B48,B49)</f>
        <v>2</v>
      </c>
      <c r="G63" s="51">
        <f>SUMIF(C3:C52, "=IN FAVOR",B3:B52)</f>
        <v>33</v>
      </c>
    </row>
    <row r="64">
      <c r="C64" s="52" t="s">
        <v>152</v>
      </c>
      <c r="D64" s="53">
        <f>COUNTIF(C3:C52,"=IN FAVOR &amp; OPPOSED")</f>
        <v>12</v>
      </c>
      <c r="E64" s="30">
        <f>SUMIF(C3:C52, "=IN FAVOR &amp; OPPOSED",B3:B52)/COUNTIF(C3:C52,"=IN FAVOR &amp; OPPOSED")</f>
        <v>1.833333333</v>
      </c>
      <c r="F64" s="30">
        <f>MODE(B45,B43,B42,B40,B37,B36,B23,B15,B10,B8,B5,B50)</f>
        <v>2</v>
      </c>
      <c r="G64" s="51">
        <f>SUMIF(C3:C52, "=IN FAVOR &amp; OPPOSED",B3:B52)</f>
        <v>22</v>
      </c>
    </row>
  </sheetData>
  <conditionalFormatting sqref="X47:X49">
    <cfRule type="cellIs" dxfId="0" priority="1" operator="equal">
      <formula>"FALSE"</formula>
    </cfRule>
  </conditionalFormatting>
  <conditionalFormatting sqref="X47:X49">
    <cfRule type="cellIs" dxfId="1" priority="2" operator="equal">
      <formula>"TRUE"</formula>
    </cfRule>
  </conditionalFormatting>
  <conditionalFormatting sqref="D2:X49 C47:C49 Y47:Y49">
    <cfRule type="containsBlanks" dxfId="1" priority="3">
      <formula>LEN(TRIM(D2))=0</formula>
    </cfRule>
  </conditionalFormatting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</hyperlinks>
  <drawing r:id="rId5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59.38"/>
    <col customWidth="1" min="4" max="4" width="16.75"/>
    <col customWidth="1" min="6" max="6" width="25.0"/>
    <col customWidth="1" min="7" max="7" width="51.0"/>
    <col customWidth="1" min="11" max="11" width="24.25"/>
    <col customWidth="1" min="12" max="12" width="32.38"/>
  </cols>
  <sheetData>
    <row r="1">
      <c r="A1" s="37" t="s">
        <v>153</v>
      </c>
      <c r="B1" s="38" t="s">
        <v>154</v>
      </c>
      <c r="C1" s="38" t="s">
        <v>106</v>
      </c>
    </row>
    <row r="2">
      <c r="A2" s="40" t="s">
        <v>155</v>
      </c>
      <c r="B2" s="3" t="s">
        <v>128</v>
      </c>
      <c r="C2" s="39">
        <v>7.0</v>
      </c>
    </row>
    <row r="3">
      <c r="A3" s="40" t="s">
        <v>156</v>
      </c>
      <c r="B3" s="3" t="s">
        <v>87</v>
      </c>
      <c r="C3" s="39">
        <v>10.0</v>
      </c>
    </row>
    <row r="4">
      <c r="A4" s="40" t="s">
        <v>157</v>
      </c>
      <c r="B4" s="3" t="s">
        <v>129</v>
      </c>
      <c r="C4" s="39">
        <v>3.0</v>
      </c>
    </row>
    <row r="5">
      <c r="A5" s="40" t="s">
        <v>158</v>
      </c>
      <c r="B5" s="3" t="s">
        <v>130</v>
      </c>
      <c r="C5" s="39">
        <v>4.0</v>
      </c>
    </row>
    <row r="6">
      <c r="A6" s="40" t="s">
        <v>155</v>
      </c>
      <c r="B6" s="3" t="s">
        <v>131</v>
      </c>
      <c r="C6" s="39">
        <v>16.0</v>
      </c>
    </row>
    <row r="7">
      <c r="A7" s="40" t="s">
        <v>159</v>
      </c>
      <c r="B7" s="3" t="s">
        <v>114</v>
      </c>
      <c r="C7" s="39">
        <v>3.0</v>
      </c>
    </row>
    <row r="8">
      <c r="A8" s="40" t="s">
        <v>160</v>
      </c>
      <c r="B8" s="3" t="s">
        <v>132</v>
      </c>
      <c r="C8" s="39">
        <v>1.0</v>
      </c>
    </row>
    <row r="9">
      <c r="A9" s="40" t="s">
        <v>161</v>
      </c>
      <c r="B9" s="3" t="s">
        <v>133</v>
      </c>
      <c r="C9" s="39">
        <v>6.0</v>
      </c>
    </row>
    <row r="10">
      <c r="A10" s="40" t="s">
        <v>86</v>
      </c>
      <c r="B10" s="3" t="s">
        <v>134</v>
      </c>
      <c r="C10" s="39">
        <v>4.0</v>
      </c>
    </row>
    <row r="11">
      <c r="A11" s="40" t="s">
        <v>160</v>
      </c>
      <c r="B11" s="3" t="s">
        <v>135</v>
      </c>
      <c r="C11" s="39">
        <v>0.0</v>
      </c>
    </row>
    <row r="12">
      <c r="A12" s="40" t="s">
        <v>158</v>
      </c>
      <c r="B12" s="3" t="s">
        <v>136</v>
      </c>
      <c r="C12" s="39">
        <v>5.0</v>
      </c>
    </row>
    <row r="13">
      <c r="A13" s="40" t="s">
        <v>113</v>
      </c>
      <c r="B13" s="3" t="s">
        <v>137</v>
      </c>
      <c r="C13" s="39">
        <v>1.0</v>
      </c>
    </row>
    <row r="14">
      <c r="A14" s="40" t="s">
        <v>113</v>
      </c>
      <c r="B14" s="3" t="s">
        <v>113</v>
      </c>
      <c r="C14" s="39">
        <v>4.0</v>
      </c>
    </row>
    <row r="15">
      <c r="A15" s="40" t="s">
        <v>158</v>
      </c>
      <c r="B15" s="3" t="s">
        <v>103</v>
      </c>
      <c r="C15" s="39">
        <v>6.0</v>
      </c>
    </row>
    <row r="16">
      <c r="A16" s="40" t="s">
        <v>160</v>
      </c>
      <c r="B16" s="3" t="s">
        <v>138</v>
      </c>
      <c r="C16" s="39">
        <v>1.0</v>
      </c>
    </row>
    <row r="17">
      <c r="A17" s="40" t="s">
        <v>158</v>
      </c>
      <c r="B17" s="3" t="s">
        <v>139</v>
      </c>
      <c r="C17" s="39">
        <v>1.0</v>
      </c>
    </row>
    <row r="18">
      <c r="A18" s="40" t="s">
        <v>156</v>
      </c>
      <c r="B18" s="3" t="s">
        <v>140</v>
      </c>
      <c r="C18" s="39">
        <v>0.0</v>
      </c>
    </row>
    <row r="19">
      <c r="A19" s="40" t="s">
        <v>160</v>
      </c>
      <c r="B19" s="3" t="s">
        <v>141</v>
      </c>
      <c r="C19" s="39">
        <v>0.0</v>
      </c>
    </row>
    <row r="20">
      <c r="A20" s="40" t="s">
        <v>160</v>
      </c>
      <c r="B20" s="3" t="s">
        <v>111</v>
      </c>
      <c r="C20" s="39">
        <v>7.0</v>
      </c>
    </row>
    <row r="21">
      <c r="A21" s="40" t="s">
        <v>160</v>
      </c>
      <c r="B21" s="3" t="s">
        <v>142</v>
      </c>
      <c r="C21" s="39">
        <v>2.0</v>
      </c>
    </row>
    <row r="22">
      <c r="A22" s="40" t="s">
        <v>113</v>
      </c>
      <c r="B22" s="3" t="s">
        <v>143</v>
      </c>
      <c r="C22" s="39">
        <v>1.0</v>
      </c>
      <c r="E22" s="54"/>
    </row>
    <row r="23">
      <c r="A23" s="9" t="s">
        <v>107</v>
      </c>
    </row>
    <row r="24">
      <c r="A24" s="43" t="s">
        <v>119</v>
      </c>
      <c r="B24" s="37" t="s">
        <v>162</v>
      </c>
      <c r="C24" s="40" t="s">
        <v>121</v>
      </c>
      <c r="D24" s="37" t="s">
        <v>108</v>
      </c>
    </row>
    <row r="25">
      <c r="A25" s="9" t="s">
        <v>124</v>
      </c>
      <c r="B25" s="40" t="s">
        <v>155</v>
      </c>
      <c r="C25" s="45">
        <f>C2+C6</f>
        <v>23</v>
      </c>
      <c r="D25" s="44">
        <f t="shared" ref="D25:D32" si="1">C25/45</f>
        <v>0.5111111111</v>
      </c>
    </row>
    <row r="26">
      <c r="A26" s="9" t="s">
        <v>123</v>
      </c>
      <c r="B26" s="40" t="s">
        <v>158</v>
      </c>
      <c r="C26" s="45">
        <f>C5+C12+C15+C17+C4</f>
        <v>19</v>
      </c>
      <c r="D26" s="44">
        <f t="shared" si="1"/>
        <v>0.4222222222</v>
      </c>
    </row>
    <row r="27">
      <c r="A27" s="9" t="s">
        <v>123</v>
      </c>
      <c r="B27" s="40" t="s">
        <v>160</v>
      </c>
      <c r="C27" s="45">
        <f>C21+C20+C19+C16+C11+C8</f>
        <v>11</v>
      </c>
      <c r="D27" s="44">
        <f t="shared" si="1"/>
        <v>0.2444444444</v>
      </c>
    </row>
    <row r="28">
      <c r="A28" s="9" t="s">
        <v>124</v>
      </c>
      <c r="B28" s="40" t="s">
        <v>156</v>
      </c>
      <c r="C28" s="45">
        <f>C3+C18</f>
        <v>10</v>
      </c>
      <c r="D28" s="44">
        <f t="shared" si="1"/>
        <v>0.2222222222</v>
      </c>
    </row>
    <row r="29">
      <c r="A29" s="9" t="s">
        <v>125</v>
      </c>
      <c r="B29" s="40" t="s">
        <v>161</v>
      </c>
      <c r="C29" s="40">
        <f>C9</f>
        <v>6</v>
      </c>
      <c r="D29" s="44">
        <f t="shared" si="1"/>
        <v>0.1333333333</v>
      </c>
    </row>
    <row r="30">
      <c r="A30" s="9" t="s">
        <v>124</v>
      </c>
      <c r="B30" s="40" t="s">
        <v>113</v>
      </c>
      <c r="C30" s="40">
        <f>C13+C14+C22</f>
        <v>6</v>
      </c>
      <c r="D30" s="44">
        <f t="shared" si="1"/>
        <v>0.1333333333</v>
      </c>
    </row>
    <row r="31">
      <c r="A31" s="9" t="s">
        <v>123</v>
      </c>
      <c r="B31" s="40" t="s">
        <v>86</v>
      </c>
      <c r="C31" s="40">
        <f>C10</f>
        <v>4</v>
      </c>
      <c r="D31" s="44">
        <f t="shared" si="1"/>
        <v>0.08888888889</v>
      </c>
    </row>
    <row r="32">
      <c r="A32" s="9" t="s">
        <v>123</v>
      </c>
      <c r="B32" s="40" t="s">
        <v>159</v>
      </c>
      <c r="C32" s="40">
        <v>3.0</v>
      </c>
      <c r="D32" s="44">
        <f t="shared" si="1"/>
        <v>0.06666666667</v>
      </c>
    </row>
    <row r="33">
      <c r="B33" s="55"/>
      <c r="D33" s="56"/>
    </row>
    <row r="34">
      <c r="D34" s="56"/>
    </row>
    <row r="35">
      <c r="D35" s="56"/>
    </row>
    <row r="37">
      <c r="B37" s="9"/>
      <c r="C37" s="9"/>
    </row>
    <row r="38">
      <c r="B38" s="9"/>
      <c r="C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5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2" width="24.63"/>
  </cols>
  <sheetData>
    <row r="1">
      <c r="A1" s="57" t="s">
        <v>163</v>
      </c>
      <c r="B1" s="58" t="s">
        <v>164</v>
      </c>
      <c r="C1" s="58" t="s">
        <v>165</v>
      </c>
      <c r="D1" s="58" t="s">
        <v>166</v>
      </c>
      <c r="E1" s="58" t="s">
        <v>167</v>
      </c>
      <c r="F1" s="58" t="s">
        <v>168</v>
      </c>
      <c r="G1" s="58" t="s">
        <v>169</v>
      </c>
    </row>
    <row r="2">
      <c r="A2" s="25" t="s">
        <v>17</v>
      </c>
      <c r="B2" s="9">
        <v>1.0</v>
      </c>
      <c r="C2" s="30"/>
      <c r="D2" s="30"/>
      <c r="E2" s="30"/>
      <c r="F2" s="30"/>
      <c r="G2" s="30"/>
      <c r="H2" s="16"/>
    </row>
    <row r="3">
      <c r="A3" s="15" t="s">
        <v>38</v>
      </c>
      <c r="B3" s="30"/>
      <c r="C3" s="9">
        <v>1.0</v>
      </c>
      <c r="D3" s="9">
        <v>1.0</v>
      </c>
      <c r="E3" s="30"/>
      <c r="F3" s="30"/>
      <c r="G3" s="30"/>
      <c r="H3" s="16"/>
    </row>
    <row r="4">
      <c r="A4" s="15" t="s">
        <v>43</v>
      </c>
      <c r="B4" s="30"/>
      <c r="C4" s="30"/>
      <c r="D4" s="9">
        <v>1.0</v>
      </c>
      <c r="E4" s="30"/>
      <c r="F4" s="30"/>
      <c r="G4" s="30"/>
      <c r="H4" s="16"/>
    </row>
    <row r="5">
      <c r="A5" s="15" t="s">
        <v>27</v>
      </c>
      <c r="B5" s="30"/>
      <c r="C5" s="30"/>
      <c r="D5" s="30"/>
      <c r="E5" s="9">
        <v>1.0</v>
      </c>
      <c r="F5" s="30"/>
      <c r="G5" s="30"/>
      <c r="H5" s="16"/>
    </row>
    <row r="6">
      <c r="A6" s="15" t="s">
        <v>46</v>
      </c>
      <c r="B6" s="30"/>
      <c r="C6" s="30"/>
      <c r="D6" s="9">
        <v>1.0</v>
      </c>
      <c r="E6" s="30"/>
      <c r="F6" s="30"/>
      <c r="G6" s="30"/>
      <c r="H6" s="16"/>
    </row>
    <row r="7">
      <c r="A7" s="15" t="s">
        <v>33</v>
      </c>
      <c r="B7" s="30"/>
      <c r="C7" s="30"/>
      <c r="D7" s="30"/>
      <c r="E7" s="9">
        <v>1.0</v>
      </c>
      <c r="F7" s="30"/>
      <c r="G7" s="30"/>
      <c r="H7" s="16"/>
    </row>
    <row r="8">
      <c r="A8" s="15" t="s">
        <v>34</v>
      </c>
      <c r="B8" s="30"/>
      <c r="C8" s="30"/>
      <c r="D8" s="30"/>
      <c r="E8" s="30"/>
      <c r="F8" s="9">
        <v>1.0</v>
      </c>
      <c r="G8" s="30"/>
      <c r="H8" s="16"/>
    </row>
    <row r="9">
      <c r="A9" s="25" t="s">
        <v>35</v>
      </c>
      <c r="B9" s="9">
        <v>1.0</v>
      </c>
      <c r="C9" s="30"/>
      <c r="D9" s="30"/>
      <c r="E9" s="30"/>
      <c r="F9" s="30"/>
      <c r="G9" s="30"/>
      <c r="H9" s="16"/>
    </row>
    <row r="10">
      <c r="A10" s="15" t="s">
        <v>48</v>
      </c>
      <c r="B10" s="30"/>
      <c r="C10" s="30"/>
      <c r="D10" s="30"/>
      <c r="E10" s="30"/>
      <c r="F10" s="9">
        <v>1.0</v>
      </c>
      <c r="G10" s="30"/>
      <c r="H10" s="16"/>
    </row>
    <row r="11">
      <c r="A11" s="15" t="s">
        <v>54</v>
      </c>
      <c r="B11" s="30"/>
      <c r="C11" s="30"/>
      <c r="D11" s="9">
        <v>1.0</v>
      </c>
      <c r="E11" s="9">
        <v>1.0</v>
      </c>
      <c r="F11" s="30"/>
      <c r="G11" s="30"/>
      <c r="H11" s="16"/>
    </row>
    <row r="12">
      <c r="A12" s="15" t="s">
        <v>61</v>
      </c>
      <c r="B12" s="30"/>
      <c r="C12" s="30"/>
      <c r="D12" s="30"/>
      <c r="E12" s="9">
        <v>1.0</v>
      </c>
      <c r="F12" s="30"/>
      <c r="G12" s="30"/>
      <c r="H12" s="16"/>
    </row>
    <row r="13">
      <c r="A13" s="34" t="s">
        <v>63</v>
      </c>
      <c r="B13" s="30"/>
      <c r="C13" s="30"/>
      <c r="D13" s="30"/>
      <c r="E13" s="9">
        <v>1.0</v>
      </c>
      <c r="F13" s="30"/>
      <c r="G13" s="30"/>
      <c r="H13" s="16"/>
    </row>
    <row r="14">
      <c r="A14" s="15" t="s">
        <v>75</v>
      </c>
      <c r="B14" s="30"/>
      <c r="C14" s="30"/>
      <c r="D14" s="30"/>
      <c r="E14" s="9">
        <v>1.0</v>
      </c>
      <c r="F14" s="30"/>
      <c r="G14" s="30"/>
      <c r="H14" s="16"/>
    </row>
    <row r="15">
      <c r="A15" s="34" t="s">
        <v>78</v>
      </c>
      <c r="B15" s="30"/>
      <c r="C15" s="30"/>
      <c r="D15" s="30"/>
      <c r="E15" s="9">
        <v>1.0</v>
      </c>
      <c r="F15" s="30"/>
      <c r="G15" s="30"/>
      <c r="H15" s="16"/>
    </row>
    <row r="16">
      <c r="A16" s="34" t="s">
        <v>82</v>
      </c>
      <c r="B16" s="9">
        <v>1.0</v>
      </c>
      <c r="C16" s="30"/>
      <c r="D16" s="30"/>
      <c r="E16" s="9">
        <v>1.0</v>
      </c>
      <c r="F16" s="30"/>
      <c r="G16" s="30"/>
      <c r="H16" s="16"/>
    </row>
    <row r="17">
      <c r="A17" s="15" t="s">
        <v>74</v>
      </c>
      <c r="B17" s="30"/>
      <c r="C17" s="30"/>
      <c r="D17" s="9">
        <v>1.0</v>
      </c>
      <c r="E17" s="9">
        <v>1.0</v>
      </c>
      <c r="F17" s="30"/>
      <c r="G17" s="30"/>
      <c r="H17" s="16"/>
    </row>
    <row r="18">
      <c r="A18" s="15" t="s">
        <v>84</v>
      </c>
      <c r="D18" s="9">
        <v>1.0</v>
      </c>
    </row>
    <row r="19">
      <c r="B19" s="30">
        <f t="shared" ref="B19:G19" si="1">SUM(B2:B18)</f>
        <v>3</v>
      </c>
      <c r="C19" s="30">
        <f t="shared" si="1"/>
        <v>1</v>
      </c>
      <c r="D19" s="30">
        <f t="shared" si="1"/>
        <v>6</v>
      </c>
      <c r="E19" s="30">
        <f t="shared" si="1"/>
        <v>9</v>
      </c>
      <c r="F19" s="30">
        <f t="shared" si="1"/>
        <v>2</v>
      </c>
      <c r="G19" s="30">
        <f t="shared" si="1"/>
        <v>0</v>
      </c>
    </row>
  </sheetData>
  <conditionalFormatting sqref="B2:G17">
    <cfRule type="containsBlanks" dxfId="1" priority="1">
      <formula>LEN(TRIM(B2))=0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</hyperlinks>
  <drawing r:id="rId1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  <col customWidth="1" min="2" max="2" width="38.25"/>
  </cols>
  <sheetData>
    <row r="1">
      <c r="A1" s="59" t="s">
        <v>170</v>
      </c>
      <c r="B1" s="60" t="s">
        <v>171</v>
      </c>
      <c r="C1" s="38" t="s">
        <v>106</v>
      </c>
    </row>
    <row r="2">
      <c r="A2" s="61" t="s">
        <v>172</v>
      </c>
      <c r="B2" s="62" t="str">
        <f>'Debate Questions'!E1</f>
        <v>sacrificing OOP for testability / Do not want to break encapsulation for testability sake / Concern about encapsulation</v>
      </c>
      <c r="C2" s="39">
        <f>'Debate Questions'!E19</f>
        <v>9</v>
      </c>
      <c r="D2" s="41">
        <f t="shared" ref="D2:D5" si="1">C2/16</f>
        <v>0.5625</v>
      </c>
    </row>
    <row r="3">
      <c r="A3" s="63" t="s">
        <v>166</v>
      </c>
      <c r="B3" s="62" t="str">
        <f>'Debate Questions'!D1</f>
        <v>Curiosity of why not testing non-public methods</v>
      </c>
      <c r="C3" s="39">
        <f>'Debate Questions'!D19</f>
        <v>6</v>
      </c>
      <c r="D3" s="41">
        <f t="shared" si="1"/>
        <v>0.375</v>
      </c>
    </row>
    <row r="4">
      <c r="A4" s="40" t="s">
        <v>173</v>
      </c>
      <c r="B4" s="62" t="str">
        <f>'Debate Questions'!B1</f>
        <v>Testing the logic / Complexity of the non-public method couldn't be handled by the public method</v>
      </c>
      <c r="C4" s="3">
        <v>5.0</v>
      </c>
      <c r="D4" s="41">
        <f t="shared" si="1"/>
        <v>0.3125</v>
      </c>
    </row>
    <row r="5">
      <c r="A5" s="64" t="s">
        <v>174</v>
      </c>
      <c r="B5" s="62" t="str">
        <f>'Debate Questions'!F1</f>
        <v>Repating test if only public method is tested</v>
      </c>
      <c r="C5" s="3">
        <v>3.0</v>
      </c>
      <c r="D5" s="41">
        <f t="shared" si="1"/>
        <v>0.1875</v>
      </c>
    </row>
    <row r="6">
      <c r="C6" s="30">
        <f>SUM(C2:C5)</f>
        <v>23</v>
      </c>
    </row>
  </sheetData>
  <drawing r:id="rId1"/>
</worksheet>
</file>