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Acc_Redes_time\Acc_Mors_All_Nets_0_51\"/>
    </mc:Choice>
  </mc:AlternateContent>
  <bookViews>
    <workbookView xWindow="240" yWindow="20" windowWidth="16100" windowHeight="8880" firstSheet="1" activeTab="5"/>
  </bookViews>
  <sheets>
    <sheet name="Modelo_0" sheetId="1" r:id="rId1"/>
    <sheet name="Modelo_1" sheetId="2" r:id="rId2"/>
    <sheet name="Modelo_2" sheetId="3" r:id="rId3"/>
    <sheet name="Modelo_3" sheetId="4" r:id="rId4"/>
    <sheet name="Modelo_4" sheetId="5" r:id="rId5"/>
    <sheet name="normalizados" sheetId="6" r:id="rId6"/>
    <sheet name="grafic_0_51" sheetId="7" r:id="rId7"/>
  </sheets>
  <calcPr calcId="162913"/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B4" i="6"/>
  <c r="L4" i="6" l="1"/>
  <c r="L2" i="6" l="1"/>
  <c r="C5" i="6" l="1"/>
  <c r="D5" i="6"/>
  <c r="C4" i="7" s="1"/>
  <c r="E5" i="6"/>
  <c r="C5" i="7" s="1"/>
  <c r="F5" i="6"/>
  <c r="C6" i="7" s="1"/>
  <c r="G5" i="6"/>
  <c r="C7" i="7" s="1"/>
  <c r="H5" i="6"/>
  <c r="C8" i="7" s="1"/>
  <c r="I5" i="6"/>
  <c r="C9" i="7" s="1"/>
  <c r="J5" i="6"/>
  <c r="C10" i="7" s="1"/>
  <c r="K5" i="6"/>
  <c r="C11" i="7" s="1"/>
  <c r="C6" i="6"/>
  <c r="D6" i="6"/>
  <c r="D4" i="7" s="1"/>
  <c r="E6" i="6"/>
  <c r="D5" i="7" s="1"/>
  <c r="F6" i="6"/>
  <c r="D6" i="7" s="1"/>
  <c r="G6" i="6"/>
  <c r="D7" i="7" s="1"/>
  <c r="H6" i="6"/>
  <c r="D8" i="7" s="1"/>
  <c r="I6" i="6"/>
  <c r="D9" i="7" s="1"/>
  <c r="J6" i="6"/>
  <c r="D10" i="7" s="1"/>
  <c r="K6" i="6"/>
  <c r="D11" i="7" s="1"/>
  <c r="C7" i="6"/>
  <c r="D7" i="6"/>
  <c r="E4" i="7" s="1"/>
  <c r="E7" i="6"/>
  <c r="E5" i="7" s="1"/>
  <c r="F7" i="6"/>
  <c r="E6" i="7" s="1"/>
  <c r="G7" i="6"/>
  <c r="E7" i="7" s="1"/>
  <c r="H7" i="6"/>
  <c r="E8" i="7" s="1"/>
  <c r="I7" i="6"/>
  <c r="E9" i="7" s="1"/>
  <c r="J7" i="6"/>
  <c r="E10" i="7" s="1"/>
  <c r="K7" i="6"/>
  <c r="E11" i="7" s="1"/>
  <c r="C8" i="6"/>
  <c r="D8" i="6"/>
  <c r="F4" i="7" s="1"/>
  <c r="E8" i="6"/>
  <c r="F5" i="7" s="1"/>
  <c r="F8" i="6"/>
  <c r="F6" i="7" s="1"/>
  <c r="G8" i="6"/>
  <c r="F7" i="7" s="1"/>
  <c r="H8" i="6"/>
  <c r="F8" i="7" s="1"/>
  <c r="I8" i="6"/>
  <c r="F9" i="7" s="1"/>
  <c r="J8" i="6"/>
  <c r="F10" i="7" s="1"/>
  <c r="K8" i="6"/>
  <c r="F11" i="7" s="1"/>
  <c r="B8" i="6"/>
  <c r="B6" i="6"/>
  <c r="B7" i="6"/>
  <c r="B5" i="6"/>
  <c r="B3" i="6"/>
  <c r="D3" i="6"/>
  <c r="B4" i="7" s="1"/>
  <c r="E3" i="6"/>
  <c r="B5" i="7" s="1"/>
  <c r="F3" i="6"/>
  <c r="B6" i="7" s="1"/>
  <c r="G3" i="6"/>
  <c r="B7" i="7" s="1"/>
  <c r="H3" i="6"/>
  <c r="B8" i="7" s="1"/>
  <c r="I3" i="6"/>
  <c r="B9" i="7" s="1"/>
  <c r="J3" i="6"/>
  <c r="B10" i="7" s="1"/>
  <c r="K3" i="6"/>
  <c r="B11" i="7" s="1"/>
  <c r="C3" i="6"/>
  <c r="F3" i="7" l="1"/>
  <c r="E3" i="7"/>
  <c r="D3" i="7"/>
  <c r="C3" i="7"/>
  <c r="B3" i="7"/>
  <c r="B2" i="7"/>
  <c r="B12" i="7" s="1"/>
  <c r="L3" i="6"/>
  <c r="L5" i="6"/>
  <c r="C2" i="7"/>
  <c r="L7" i="6"/>
  <c r="E2" i="7"/>
  <c r="E12" i="7" s="1"/>
  <c r="L6" i="6"/>
  <c r="D2" i="7"/>
  <c r="L8" i="6"/>
  <c r="F2" i="7"/>
  <c r="F12" i="7" s="1"/>
  <c r="C12" i="7" l="1"/>
  <c r="D12" i="7"/>
</calcChain>
</file>

<file path=xl/sharedStrings.xml><?xml version="1.0" encoding="utf-8"?>
<sst xmlns="http://schemas.openxmlformats.org/spreadsheetml/2006/main" count="139" uniqueCount="32">
  <si>
    <t>words_change</t>
  </si>
  <si>
    <t>Técnica</t>
  </si>
  <si>
    <t>AlexNet</t>
  </si>
  <si>
    <t>DenseNet</t>
  </si>
  <si>
    <t>MobileNet</t>
  </si>
  <si>
    <t>SqueezeNet</t>
  </si>
  <si>
    <t>VGG16</t>
  </si>
  <si>
    <t>ZFNet</t>
  </si>
  <si>
    <t>Base</t>
  </si>
  <si>
    <t>ECC</t>
  </si>
  <si>
    <t>Flip</t>
  </si>
  <si>
    <t>FlipPatch</t>
  </si>
  <si>
    <t>ScratchPad</t>
  </si>
  <si>
    <t>Shift2</t>
  </si>
  <si>
    <t>Inception</t>
  </si>
  <si>
    <t>ResNet</t>
  </si>
  <si>
    <t>VGG19</t>
  </si>
  <si>
    <t>Xception</t>
  </si>
  <si>
    <t>original</t>
  </si>
  <si>
    <t>mask_total</t>
  </si>
  <si>
    <t>HLO</t>
  </si>
  <si>
    <t>LO</t>
  </si>
  <si>
    <t>HO</t>
  </si>
  <si>
    <t>Flip+Shift</t>
  </si>
  <si>
    <t>redes</t>
  </si>
  <si>
    <t>F+P</t>
  </si>
  <si>
    <t>S+P</t>
  </si>
  <si>
    <t>SP+S</t>
  </si>
  <si>
    <t>F+S</t>
  </si>
  <si>
    <t>Mobilenet</t>
  </si>
  <si>
    <t>Avg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</si>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</sst>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1" fillId="0" borderId="0" xfId="0" applyNumberFormat="1" applyFont="1" applyBorder="1" applyAlignment="1">
      <alignment vertical="top"/>
    </xf>
    <xf numFmtId="164" fontId="0" fillId="0" borderId="0" xfId="0" applyNumberFormat="1" applyAlignment="1"/>
    <xf numFmtId="9" fontId="0" fillId="0" borderId="0" xfId="0" applyNumberFormat="1"/>
    <xf numFmtId="164" fontId="0" fillId="2" borderId="0" xfId="0" applyNumberFormat="1" applyFill="1" applyAlignment="1"/>
    <xf numFmtId="165" fontId="0" fillId="0" borderId="0" xfId="0" applyNumberFormat="1"/>
    <xf numFmtId="16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165" fontId="0" fillId="0" borderId="0" xfId="0" applyNumberFormat="1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165" fontId="0" fillId="0" borderId="9" xfId="0" applyNumberFormat="1" applyBorder="1"/>
  </cellXfs>
  <cellStyles count="1">
    <cellStyle name="Normal" xfId="0" builtinId="0"/>
  </cellStyles>
  <dxfs count="11"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grafic_0_51!$B$1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grafic_0_51!$A$2:$A$12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grafic_0_51!$B$2:$B$12</c:f>
              <c:numCache>
                <c:formatCode>0.00000000</c:formatCode>
                <c:ptCount val="11"/>
                <c:pt idx="0">
                  <c:v>0.14970060377140826</c:v>
                </c:pt>
                <c:pt idx="1">
                  <c:v>0.12817517578420851</c:v>
                </c:pt>
                <c:pt idx="2">
                  <c:v>0.16541353155449859</c:v>
                </c:pt>
                <c:pt idx="3">
                  <c:v>0.13767019278630532</c:v>
                </c:pt>
                <c:pt idx="4">
                  <c:v>0.18226603464772423</c:v>
                </c:pt>
                <c:pt idx="5">
                  <c:v>0.15472778397022768</c:v>
                </c:pt>
                <c:pt idx="6">
                  <c:v>0.14569536344191972</c:v>
                </c:pt>
                <c:pt idx="7">
                  <c:v>0.15677966208712746</c:v>
                </c:pt>
                <c:pt idx="8">
                  <c:v>0.14601770086551369</c:v>
                </c:pt>
                <c:pt idx="9">
                  <c:v>0.14079999961376199</c:v>
                </c:pt>
                <c:pt idx="10">
                  <c:v>0.15072460485226954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C-409E-8535-71A2A0C338BE}"/>
            </c:ext>
          </c:extLst>
        </c:ser>
        <c:ser>
          <c:idx val="1"/>
          <c:order val="1"/>
          <c:tx>
            <c:strRef>
              <c:f>grafic_0_51!$C$1</c:f>
              <c:strCache>
                <c:ptCount val="1"/>
                <c:pt idx="0">
                  <c:v>F+P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grafic_0_51!$A$2:$A$12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grafic_0_51!$C$2:$C$12</c:f>
              <c:numCache>
                <c:formatCode>0.00000000</c:formatCode>
                <c:ptCount val="11"/>
                <c:pt idx="0">
                  <c:v>0.13173652389056578</c:v>
                </c:pt>
                <c:pt idx="1">
                  <c:v>0.12846714662761835</c:v>
                </c:pt>
                <c:pt idx="2">
                  <c:v>0.16541353155449859</c:v>
                </c:pt>
                <c:pt idx="3">
                  <c:v>0.13918305061705702</c:v>
                </c:pt>
                <c:pt idx="4">
                  <c:v>0.18029558706208701</c:v>
                </c:pt>
                <c:pt idx="5">
                  <c:v>0.15472778397022768</c:v>
                </c:pt>
                <c:pt idx="6">
                  <c:v>0.14569536344191972</c:v>
                </c:pt>
                <c:pt idx="7">
                  <c:v>0.17542373282672769</c:v>
                </c:pt>
                <c:pt idx="8">
                  <c:v>0.14601770086551369</c:v>
                </c:pt>
                <c:pt idx="9">
                  <c:v>0.14079999961376199</c:v>
                </c:pt>
                <c:pt idx="10">
                  <c:v>0.15077604204699777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C-409E-8535-71A2A0C338BE}"/>
            </c:ext>
          </c:extLst>
        </c:ser>
        <c:ser>
          <c:idx val="2"/>
          <c:order val="2"/>
          <c:tx>
            <c:strRef>
              <c:f>grafic_0_51!$D$1</c:f>
              <c:strCache>
                <c:ptCount val="1"/>
                <c:pt idx="0">
                  <c:v>S+P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grafic_0_51!$A$2:$A$12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grafic_0_51!$D$2:$D$12</c:f>
              <c:numCache>
                <c:formatCode>0.00000000</c:formatCode>
                <c:ptCount val="11"/>
                <c:pt idx="0">
                  <c:v>0.96616766737556592</c:v>
                </c:pt>
                <c:pt idx="1">
                  <c:v>0.99824813252017885</c:v>
                </c:pt>
                <c:pt idx="2">
                  <c:v>0.28070174949819027</c:v>
                </c:pt>
                <c:pt idx="3">
                  <c:v>0.81391829745332256</c:v>
                </c:pt>
                <c:pt idx="4">
                  <c:v>0.76256168882293485</c:v>
                </c:pt>
                <c:pt idx="5">
                  <c:v>0.13180515256952804</c:v>
                </c:pt>
                <c:pt idx="6">
                  <c:v>0.2337748369858573</c:v>
                </c:pt>
                <c:pt idx="7">
                  <c:v>0.81016948681664047</c:v>
                </c:pt>
                <c:pt idx="8">
                  <c:v>0.62035401071683671</c:v>
                </c:pt>
                <c:pt idx="9">
                  <c:v>0.76960001396179278</c:v>
                </c:pt>
                <c:pt idx="10">
                  <c:v>0.63873010367208483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C-409E-8535-71A2A0C338BE}"/>
            </c:ext>
          </c:extLst>
        </c:ser>
        <c:ser>
          <c:idx val="3"/>
          <c:order val="3"/>
          <c:tx>
            <c:strRef>
              <c:f>grafic_0_51!$E$1</c:f>
              <c:strCache>
                <c:ptCount val="1"/>
                <c:pt idx="0">
                  <c:v>SP+S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grafic_0_51!$A$2:$A$12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grafic_0_51!$E$2:$E$12</c:f>
              <c:numCache>
                <c:formatCode>0.00000000</c:formatCode>
                <c:ptCount val="11"/>
                <c:pt idx="0">
                  <c:v>0.98562874011061008</c:v>
                </c:pt>
                <c:pt idx="1">
                  <c:v>0.98131385296965956</c:v>
                </c:pt>
                <c:pt idx="2">
                  <c:v>0.85513785251583396</c:v>
                </c:pt>
                <c:pt idx="3">
                  <c:v>0.96641451016885971</c:v>
                </c:pt>
                <c:pt idx="4">
                  <c:v>0.90443362136983974</c:v>
                </c:pt>
                <c:pt idx="5">
                  <c:v>0.97163321932450863</c:v>
                </c:pt>
                <c:pt idx="6">
                  <c:v>0.99238413970697492</c:v>
                </c:pt>
                <c:pt idx="7">
                  <c:v>1.0008474593394048</c:v>
                </c:pt>
                <c:pt idx="8">
                  <c:v>0.95575225381715423</c:v>
                </c:pt>
                <c:pt idx="9">
                  <c:v>0.99680001728057954</c:v>
                </c:pt>
                <c:pt idx="10">
                  <c:v>0.96103456666034259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C-409E-8535-71A2A0C338BE}"/>
            </c:ext>
          </c:extLst>
        </c:ser>
        <c:ser>
          <c:idx val="4"/>
          <c:order val="4"/>
          <c:tx>
            <c:strRef>
              <c:f>grafic_0_51!$F$1</c:f>
              <c:strCache>
                <c:ptCount val="1"/>
                <c:pt idx="0">
                  <c:v>F+S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grafic_0_51!$A$2:$A$12</c:f>
              <c:strCache>
                <c:ptCount val="11"/>
                <c:pt idx="0">
                  <c:v>AlexNet</c:v>
                </c:pt>
                <c:pt idx="1">
                  <c:v>DenseNet</c:v>
                </c:pt>
                <c:pt idx="2">
                  <c:v>Inception</c:v>
                </c:pt>
                <c:pt idx="3">
                  <c:v>Mobilenet</c:v>
                </c:pt>
                <c:pt idx="4">
                  <c:v>ResNet</c:v>
                </c:pt>
                <c:pt idx="5">
                  <c:v>SqueezeNet</c:v>
                </c:pt>
                <c:pt idx="6">
                  <c:v>VGG16</c:v>
                </c:pt>
                <c:pt idx="7">
                  <c:v>VGG19</c:v>
                </c:pt>
                <c:pt idx="8">
                  <c:v>Xception</c:v>
                </c:pt>
                <c:pt idx="9">
                  <c:v>ZFNet</c:v>
                </c:pt>
                <c:pt idx="10">
                  <c:v>Avg</c:v>
                </c:pt>
              </c:strCache>
            </c:strRef>
          </c:cat>
          <c:val>
            <c:numRef>
              <c:f>grafic_0_51!$F$2:$F$12</c:f>
              <c:numCache>
                <c:formatCode>0.00000000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0.16541353155449859</c:v>
                </c:pt>
                <c:pt idx="3">
                  <c:v>0</c:v>
                </c:pt>
                <c:pt idx="4">
                  <c:v>0.59605917430139466</c:v>
                </c:pt>
                <c:pt idx="5">
                  <c:v>0</c:v>
                </c:pt>
                <c:pt idx="6">
                  <c:v>0</c:v>
                </c:pt>
                <c:pt idx="7">
                  <c:v>0.36228813358663658</c:v>
                </c:pt>
                <c:pt idx="8">
                  <c:v>0.14601770086551369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C-409E-8535-71A2A0C3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55736"/>
        <c:axId val="613456720"/>
      </c:barChart>
      <c:catAx>
        <c:axId val="6134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456720"/>
        <c:crosses val="autoZero"/>
        <c:auto val="1"/>
        <c:lblAlgn val="ctr"/>
        <c:lblOffset val="100"/>
        <c:noMultiLvlLbl val="0"/>
      </c:catAx>
      <c:valAx>
        <c:axId val="6134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4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25400</xdr:rowOff>
    </xdr:from>
    <xdr:to>
      <xdr:col>13</xdr:col>
      <xdr:colOff>577850</xdr:colOff>
      <xdr:row>19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L8" totalsRowShown="0">
  <autoFilter ref="A1:L8"/>
  <tableColumns count="12">
    <tableColumn id="1" name="Técnica"/>
    <tableColumn id="2" name="AlexNet" dataDxfId="10">
      <calculatedColumnFormula>+AVERAGE(Modelo_0!C4,Modelo_1!C4,Modelo_2!C4,Modelo_3!C4,Modelo_4!C4)/B$2</calculatedColumnFormula>
    </tableColumn>
    <tableColumn id="3" name="DenseNet" dataDxfId="9">
      <calculatedColumnFormula>+AVERAGE(Modelo_0!D4,Modelo_1!D4,Modelo_2!D4,Modelo_3!D4,Modelo_4!D4)/C$2</calculatedColumnFormula>
    </tableColumn>
    <tableColumn id="4" name="Inception" dataDxfId="8">
      <calculatedColumnFormula>+AVERAGE(Modelo_0!E4,Modelo_1!E4,Modelo_2!E4,Modelo_3!E4,Modelo_4!E4)/D$2</calculatedColumnFormula>
    </tableColumn>
    <tableColumn id="5" name="MobileNet" dataDxfId="7">
      <calculatedColumnFormula>+AVERAGE(Modelo_0!F4,Modelo_1!F4,Modelo_2!F4,Modelo_3!F4,Modelo_4!F4)/E$2</calculatedColumnFormula>
    </tableColumn>
    <tableColumn id="6" name="ResNet" dataDxfId="6">
      <calculatedColumnFormula>+AVERAGE(Modelo_0!G4,Modelo_1!G4,Modelo_2!G4,Modelo_3!G4,Modelo_4!G4)/F$2</calculatedColumnFormula>
    </tableColumn>
    <tableColumn id="7" name="SqueezeNet" dataDxfId="5">
      <calculatedColumnFormula>+AVERAGE(Modelo_0!H4,Modelo_1!H4,Modelo_2!H4,Modelo_3!H4,Modelo_4!H4)/G$2</calculatedColumnFormula>
    </tableColumn>
    <tableColumn id="8" name="VGG16" dataDxfId="4">
      <calculatedColumnFormula>+AVERAGE(Modelo_0!I4,Modelo_1!I4,Modelo_2!I4,Modelo_3!I4,Modelo_4!I4)/H$2</calculatedColumnFormula>
    </tableColumn>
    <tableColumn id="9" name="VGG19" dataDxfId="3">
      <calculatedColumnFormula>+AVERAGE(Modelo_0!J4,Modelo_1!J4,Modelo_2!J4,Modelo_3!J4,Modelo_4!J4)/I$2</calculatedColumnFormula>
    </tableColumn>
    <tableColumn id="10" name="Xception" dataDxfId="2">
      <calculatedColumnFormula>+AVERAGE(Modelo_0!K4,Modelo_1!K4,Modelo_2!K4,Modelo_3!K4,Modelo_4!K4)/J$2</calculatedColumnFormula>
    </tableColumn>
    <tableColumn id="11" name="ZFNet" dataDxfId="1">
      <calculatedColumnFormula>+AVERAGE(Modelo_0!L4,Modelo_1!L4,Modelo_2!L4,Modelo_3!L4,Modelo_4!L4)/K$2</calculatedColumnFormula>
    </tableColumn>
    <tableColumn id="12" name="Promedio" dataDxfId="0">
      <calculatedColumnFormula>+AVERAGE(B2:K2)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8"/>
  <sheetViews>
    <sheetView workbookViewId="0">
      <selection activeCell="F21" sqref="F21"/>
    </sheetView>
  </sheetViews>
  <sheetFormatPr baseColWidth="10" defaultColWidth="8.7265625" defaultRowHeight="14.5" x14ac:dyDescent="0.35"/>
  <cols>
    <col min="1" max="1" width="12.90625" bestFit="1" customWidth="1"/>
    <col min="2" max="2" width="9.90625" bestFit="1" customWidth="1"/>
    <col min="3" max="4" width="12.36328125" bestFit="1" customWidth="1"/>
    <col min="5" max="5" width="11.81640625" customWidth="1"/>
    <col min="6" max="9" width="12.36328125" bestFit="1" customWidth="1"/>
    <col min="10" max="11" width="11.81640625" customWidth="1"/>
    <col min="12" max="12" width="12.36328125" bestFit="1" customWidth="1"/>
    <col min="13" max="13" width="10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16</v>
      </c>
      <c r="K1" s="1" t="s">
        <v>17</v>
      </c>
      <c r="L1" s="1" t="s">
        <v>7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35">
      <c r="A2" s="2"/>
      <c r="B2" s="2" t="s">
        <v>18</v>
      </c>
      <c r="C2" s="3">
        <v>0.890666663646697</v>
      </c>
      <c r="D2" s="3">
        <v>0.91333335638046198</v>
      </c>
      <c r="E2" s="3">
        <v>0.76800000667571999</v>
      </c>
      <c r="F2" s="3">
        <v>0.88133335113525302</v>
      </c>
      <c r="G2" s="3">
        <v>0.8119999</v>
      </c>
      <c r="H2" s="3">
        <v>0.93066668510437001</v>
      </c>
      <c r="I2" s="3">
        <v>0.80533331632614102</v>
      </c>
      <c r="J2" s="3">
        <v>0.94400000572204501</v>
      </c>
      <c r="K2" s="3">
        <v>0.903999984264373</v>
      </c>
      <c r="L2" s="3">
        <v>0.83333331346511796</v>
      </c>
      <c r="M2">
        <v>741092</v>
      </c>
      <c r="N2">
        <v>231360</v>
      </c>
      <c r="O2">
        <v>273898</v>
      </c>
      <c r="P2">
        <v>235834</v>
      </c>
    </row>
    <row r="3" spans="1:16" x14ac:dyDescent="0.35">
      <c r="A3">
        <v>0</v>
      </c>
      <c r="B3" t="s">
        <v>8</v>
      </c>
      <c r="C3" s="4">
        <v>0.14399999380111689</v>
      </c>
      <c r="D3" s="4">
        <v>0.1173333302140236</v>
      </c>
      <c r="E3" s="4">
        <v>0.13199999928474429</v>
      </c>
      <c r="F3" s="4">
        <v>0.12266666442155839</v>
      </c>
      <c r="G3" s="4">
        <v>0.14800000190734861</v>
      </c>
      <c r="H3" s="4">
        <v>0.14399999380111689</v>
      </c>
      <c r="I3" s="4">
        <v>0.1173333302140236</v>
      </c>
      <c r="J3" s="4">
        <v>0.14800000190734861</v>
      </c>
      <c r="K3" s="4">
        <v>0.13199999928474429</v>
      </c>
      <c r="L3" s="4">
        <v>0.1173333302140236</v>
      </c>
      <c r="M3" s="5">
        <v>0.7</v>
      </c>
    </row>
    <row r="4" spans="1:16" x14ac:dyDescent="0.35">
      <c r="A4">
        <v>364173</v>
      </c>
      <c r="B4" t="s">
        <v>9</v>
      </c>
      <c r="C4" s="4">
        <v>0.1666666716337204</v>
      </c>
      <c r="D4" s="4">
        <v>0.1173333302140236</v>
      </c>
      <c r="E4" s="4">
        <v>0.13199999928474429</v>
      </c>
      <c r="F4" s="4">
        <v>0.12266666442155839</v>
      </c>
      <c r="G4" s="4">
        <v>0.14800000190734861</v>
      </c>
      <c r="H4" s="4">
        <v>0.14399999380111689</v>
      </c>
      <c r="I4" s="4">
        <v>0.1173333302140236</v>
      </c>
      <c r="J4" s="4">
        <v>4.0000001899898052E-3</v>
      </c>
      <c r="K4" s="4">
        <v>0.13199999928474429</v>
      </c>
      <c r="L4" s="4">
        <v>0.1173333302140236</v>
      </c>
    </row>
    <row r="5" spans="1:16" x14ac:dyDescent="0.35">
      <c r="A5">
        <v>332572</v>
      </c>
      <c r="B5" t="s">
        <v>10</v>
      </c>
      <c r="C5" s="4">
        <v>0.1173333302140236</v>
      </c>
      <c r="D5" s="4">
        <v>0.1173333302140236</v>
      </c>
      <c r="E5" s="4">
        <v>0.13199999928474429</v>
      </c>
      <c r="F5" s="4">
        <v>0.12266666442155839</v>
      </c>
      <c r="G5" s="4">
        <v>0.13199999928474429</v>
      </c>
      <c r="H5" s="4">
        <v>0.14399999380111689</v>
      </c>
      <c r="I5" s="4">
        <v>0.1173333302140236</v>
      </c>
      <c r="J5" s="4">
        <v>0.14800000190734861</v>
      </c>
      <c r="K5" s="4">
        <v>0.13199999928474429</v>
      </c>
      <c r="L5" s="4">
        <v>0.1173333302140236</v>
      </c>
    </row>
    <row r="6" spans="1:16" x14ac:dyDescent="0.35">
      <c r="A6">
        <v>1280</v>
      </c>
      <c r="B6" t="s">
        <v>11</v>
      </c>
      <c r="C6" s="4">
        <v>0.1173333302140236</v>
      </c>
      <c r="D6" s="4">
        <v>0.1173333302140236</v>
      </c>
      <c r="E6" s="4">
        <v>0.13199999928474429</v>
      </c>
      <c r="F6" s="4">
        <v>0.12266666442155839</v>
      </c>
      <c r="G6" s="4">
        <v>0.1519999951124191</v>
      </c>
      <c r="H6" s="4">
        <v>0.14399999380111689</v>
      </c>
      <c r="I6" s="4">
        <v>0.1173333302140236</v>
      </c>
      <c r="J6" s="4">
        <v>0.17200000584125519</v>
      </c>
      <c r="K6" s="4">
        <v>0.13199999928474429</v>
      </c>
      <c r="L6" s="4">
        <v>0.1173333302140236</v>
      </c>
    </row>
    <row r="7" spans="1:16" x14ac:dyDescent="0.35">
      <c r="A7">
        <v>231360</v>
      </c>
      <c r="B7" t="s">
        <v>12</v>
      </c>
      <c r="C7" s="4">
        <v>0.85866665840148926</v>
      </c>
      <c r="D7" s="4">
        <v>0.91466665267944336</v>
      </c>
      <c r="E7" s="4">
        <v>0.18799999356269839</v>
      </c>
      <c r="F7" s="4">
        <v>0.7279999852180481</v>
      </c>
      <c r="G7" s="4">
        <v>0.62800002098083496</v>
      </c>
      <c r="H7" s="6">
        <v>0.12266666442155839</v>
      </c>
      <c r="I7" s="6">
        <v>0.18666666746139529</v>
      </c>
      <c r="J7" s="4">
        <v>0.76800000667572021</v>
      </c>
      <c r="K7" s="4">
        <v>0.56400001049041748</v>
      </c>
      <c r="L7" s="4">
        <v>0.62800002098083496</v>
      </c>
    </row>
    <row r="8" spans="1:16" x14ac:dyDescent="0.35">
      <c r="A8">
        <v>231360</v>
      </c>
      <c r="B8" t="s">
        <v>13</v>
      </c>
      <c r="C8" s="4">
        <v>0.87733334302902222</v>
      </c>
      <c r="D8" s="4">
        <v>0.89600002765655518</v>
      </c>
      <c r="E8" s="4">
        <v>0.68400001525878906</v>
      </c>
      <c r="F8" s="4">
        <v>0.85333335399627686</v>
      </c>
      <c r="G8" s="4">
        <v>0.74400001764297485</v>
      </c>
      <c r="H8" s="4">
        <v>0.90533334016799927</v>
      </c>
      <c r="I8" s="4">
        <v>0.80000001192092896</v>
      </c>
      <c r="J8" s="4">
        <v>0.9440000057220459</v>
      </c>
      <c r="K8" s="4">
        <v>0.86400002241134644</v>
      </c>
      <c r="L8" s="4">
        <v>0.8320000171661377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9"/>
  <sheetViews>
    <sheetView workbookViewId="0">
      <selection activeCell="C2" sqref="C2:K8"/>
    </sheetView>
  </sheetViews>
  <sheetFormatPr baseColWidth="10" defaultColWidth="8.7265625" defaultRowHeight="14.5" x14ac:dyDescent="0.35"/>
  <cols>
    <col min="3" max="3" width="11.36328125" bestFit="1" customWidth="1"/>
    <col min="4" max="6" width="12.08984375" bestFit="1" customWidth="1"/>
    <col min="7" max="7" width="11.36328125" bestFit="1" customWidth="1"/>
    <col min="8" max="9" width="12.08984375" bestFit="1" customWidth="1"/>
    <col min="10" max="10" width="11.36328125" bestFit="1" customWidth="1"/>
    <col min="11" max="11" width="12.089843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16</v>
      </c>
      <c r="K1" s="1" t="s">
        <v>17</v>
      </c>
      <c r="L1" s="1" t="s">
        <v>7</v>
      </c>
    </row>
    <row r="2" spans="1:12" x14ac:dyDescent="0.35">
      <c r="A2" s="2"/>
      <c r="B2" s="2" t="s">
        <v>18</v>
      </c>
      <c r="C2" s="3">
        <v>0.890666663646697</v>
      </c>
      <c r="D2" s="3">
        <v>0.91333335638046198</v>
      </c>
      <c r="E2" s="3">
        <v>0.76800000667571999</v>
      </c>
      <c r="F2" s="3">
        <v>0.88133335113525302</v>
      </c>
      <c r="G2" s="3">
        <v>0.8119999</v>
      </c>
      <c r="H2" s="3">
        <v>0.93066668510437001</v>
      </c>
      <c r="I2" s="3">
        <v>0.80533331632614102</v>
      </c>
      <c r="J2" s="3">
        <v>0.94400000572204501</v>
      </c>
      <c r="K2" s="3">
        <v>0.903999984264373</v>
      </c>
      <c r="L2" s="2">
        <v>0.83333331346511796</v>
      </c>
    </row>
    <row r="3" spans="1:12" x14ac:dyDescent="0.35">
      <c r="A3">
        <v>0</v>
      </c>
      <c r="B3" t="s">
        <v>8</v>
      </c>
      <c r="C3" s="4">
        <v>0.13066667318344119</v>
      </c>
      <c r="D3" s="4">
        <v>0.1173333302140236</v>
      </c>
      <c r="E3" s="4">
        <v>0.13199999928474429</v>
      </c>
      <c r="F3" s="4">
        <v>0.1146666631102562</v>
      </c>
      <c r="G3" s="4">
        <v>0.14800000190734861</v>
      </c>
      <c r="H3" s="4">
        <v>0.14399999380111689</v>
      </c>
      <c r="I3" s="4">
        <v>0.1173333302140236</v>
      </c>
      <c r="J3" s="4">
        <v>0.14800000190734861</v>
      </c>
      <c r="K3" s="4">
        <v>0.13199999928474429</v>
      </c>
      <c r="L3">
        <v>0.1173333302140236</v>
      </c>
    </row>
    <row r="4" spans="1:12" x14ac:dyDescent="0.35">
      <c r="A4">
        <v>362199</v>
      </c>
      <c r="B4" t="s">
        <v>9</v>
      </c>
      <c r="C4" s="4">
        <v>0.1173333302140236</v>
      </c>
      <c r="D4" s="4">
        <v>0.1173333302140236</v>
      </c>
      <c r="E4" s="4">
        <v>0.13199999928474429</v>
      </c>
      <c r="F4" s="4">
        <v>0.1186666637659073</v>
      </c>
      <c r="G4" s="4">
        <v>0.14800000190734861</v>
      </c>
      <c r="H4" s="4">
        <v>0.14399999380111689</v>
      </c>
      <c r="I4" s="4">
        <v>0.1173333302140236</v>
      </c>
      <c r="J4" s="4">
        <v>4.0000001899898052E-3</v>
      </c>
      <c r="K4" s="4">
        <v>0.13199999928474429</v>
      </c>
      <c r="L4">
        <v>0.1173333302140236</v>
      </c>
    </row>
    <row r="5" spans="1:12" x14ac:dyDescent="0.35">
      <c r="A5">
        <v>330720</v>
      </c>
      <c r="B5" t="s">
        <v>10</v>
      </c>
      <c r="C5" s="4">
        <v>0.1173333302140236</v>
      </c>
      <c r="D5" s="4">
        <v>0.1173333302140236</v>
      </c>
      <c r="E5" s="4">
        <v>0.13199999928474429</v>
      </c>
      <c r="F5" s="4">
        <v>0.12266666442155839</v>
      </c>
      <c r="G5" s="4">
        <v>0.13199999928474429</v>
      </c>
      <c r="H5" s="4">
        <v>0.14399999380111689</v>
      </c>
      <c r="I5" s="4">
        <v>0.1173333302140236</v>
      </c>
      <c r="J5" s="4">
        <v>0.14800000190734861</v>
      </c>
      <c r="K5" s="4">
        <v>0.13199999928474429</v>
      </c>
      <c r="L5">
        <v>0.1173333302140236</v>
      </c>
    </row>
    <row r="6" spans="1:12" x14ac:dyDescent="0.35">
      <c r="A6">
        <v>1280</v>
      </c>
      <c r="B6" t="s">
        <v>11</v>
      </c>
      <c r="C6" s="4">
        <v>0.1173333302140236</v>
      </c>
      <c r="D6" s="4">
        <v>0.1173333302140236</v>
      </c>
      <c r="E6" s="4">
        <v>0.13199999928474429</v>
      </c>
      <c r="F6" s="4">
        <v>0.12266666442155839</v>
      </c>
      <c r="G6" s="4">
        <v>0.1519999951124191</v>
      </c>
      <c r="H6" s="4">
        <v>0.14399999380111689</v>
      </c>
      <c r="I6" s="4">
        <v>0.1173333302140236</v>
      </c>
      <c r="J6" s="4">
        <v>0.17200000584125519</v>
      </c>
      <c r="K6" s="4">
        <v>0.13199999928474429</v>
      </c>
      <c r="L6">
        <v>0.1173333302140236</v>
      </c>
    </row>
    <row r="7" spans="1:12" x14ac:dyDescent="0.35">
      <c r="A7">
        <v>232227</v>
      </c>
      <c r="B7" t="s">
        <v>12</v>
      </c>
      <c r="C7" s="4">
        <v>0.86133331060409546</v>
      </c>
      <c r="D7" s="4">
        <v>0.91066664457321167</v>
      </c>
      <c r="E7" s="4">
        <v>0.18799999356269839</v>
      </c>
      <c r="F7" s="4">
        <v>0.71466666460037231</v>
      </c>
      <c r="G7" s="4">
        <v>0.62800002098083496</v>
      </c>
      <c r="H7" s="4">
        <v>0.12266666442155839</v>
      </c>
      <c r="I7" s="4">
        <v>0.18799999356269839</v>
      </c>
      <c r="J7" s="4">
        <v>0.76800000667572021</v>
      </c>
      <c r="K7" s="4">
        <v>0.56400001049041748</v>
      </c>
      <c r="L7">
        <v>0.64800000190734863</v>
      </c>
    </row>
    <row r="8" spans="1:12" x14ac:dyDescent="0.35">
      <c r="A8">
        <v>232227</v>
      </c>
      <c r="B8" t="s">
        <v>13</v>
      </c>
      <c r="C8" s="4">
        <v>0.87599998712539673</v>
      </c>
      <c r="D8" s="4">
        <v>0.89733332395553589</v>
      </c>
      <c r="E8" s="4">
        <v>0.68400001525878906</v>
      </c>
      <c r="F8" s="4">
        <v>0.85199999809265137</v>
      </c>
      <c r="G8" s="4">
        <v>0.74400001764297485</v>
      </c>
      <c r="H8" s="4">
        <v>0.90133333206176758</v>
      </c>
      <c r="I8" s="4">
        <v>0.79733335971832275</v>
      </c>
      <c r="J8" s="4">
        <v>0.9440000057220459</v>
      </c>
      <c r="K8" s="4">
        <v>0.86400002241134644</v>
      </c>
      <c r="L8">
        <v>0.83066666126251221</v>
      </c>
    </row>
    <row r="9" spans="1:12" x14ac:dyDescent="0.35">
      <c r="B9" t="s">
        <v>23</v>
      </c>
      <c r="E9">
        <v>0.13199999928474429</v>
      </c>
      <c r="G9">
        <v>0.47999998927116388</v>
      </c>
      <c r="J9">
        <v>0.37200000882148743</v>
      </c>
      <c r="K9">
        <v>0.13199999928474429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L9"/>
  <sheetViews>
    <sheetView workbookViewId="0">
      <selection activeCell="C2" sqref="C2:L9"/>
    </sheetView>
  </sheetViews>
  <sheetFormatPr baseColWidth="10" defaultColWidth="8.7265625" defaultRowHeight="14.5" x14ac:dyDescent="0.35"/>
  <cols>
    <col min="3" max="3" width="9.36328125" bestFit="1" customWidth="1"/>
    <col min="4" max="6" width="11.90625" bestFit="1" customWidth="1"/>
    <col min="7" max="7" width="9.36328125" bestFit="1" customWidth="1"/>
    <col min="8" max="8" width="11.90625" bestFit="1" customWidth="1"/>
    <col min="9" max="12" width="9.3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16</v>
      </c>
      <c r="K1" s="1" t="s">
        <v>17</v>
      </c>
      <c r="L1" s="1" t="s">
        <v>7</v>
      </c>
    </row>
    <row r="2" spans="1:12" x14ac:dyDescent="0.35">
      <c r="A2" s="2"/>
      <c r="B2" s="2" t="s">
        <v>18</v>
      </c>
      <c r="C2" s="3">
        <v>0.890666663646697</v>
      </c>
      <c r="D2" s="3">
        <v>0.91333335638046198</v>
      </c>
      <c r="E2" s="3">
        <v>0.76800000667571999</v>
      </c>
      <c r="F2" s="3">
        <v>0.88133335113525302</v>
      </c>
      <c r="G2" s="3">
        <v>0.8119999</v>
      </c>
      <c r="H2" s="3">
        <v>0.93066668510437001</v>
      </c>
      <c r="I2" s="3">
        <v>0.80533331632614102</v>
      </c>
      <c r="J2" s="3">
        <v>0.94400000572204501</v>
      </c>
      <c r="K2" s="3">
        <v>0.903999984264373</v>
      </c>
      <c r="L2" s="3">
        <v>0.83333331346511796</v>
      </c>
    </row>
    <row r="3" spans="1:12" x14ac:dyDescent="0.35">
      <c r="A3">
        <v>0</v>
      </c>
      <c r="B3" t="s">
        <v>8</v>
      </c>
      <c r="C3" s="4">
        <v>0.13066667318344119</v>
      </c>
      <c r="D3" s="4">
        <v>0.1173333302140236</v>
      </c>
      <c r="E3" s="4">
        <v>0.13199999928474429</v>
      </c>
      <c r="F3" s="4">
        <v>0.11599999666213991</v>
      </c>
      <c r="G3" s="4">
        <v>0.14800000190734861</v>
      </c>
      <c r="H3" s="4">
        <v>0.14399999380111689</v>
      </c>
      <c r="I3" s="4">
        <v>0.1173333302140236</v>
      </c>
      <c r="J3" s="4">
        <v>0.14800000190734861</v>
      </c>
      <c r="K3" s="4">
        <v>0.13199999928474429</v>
      </c>
      <c r="L3" s="4">
        <v>0.1173333302140236</v>
      </c>
    </row>
    <row r="4" spans="1:12" x14ac:dyDescent="0.35">
      <c r="A4">
        <v>363461</v>
      </c>
      <c r="B4" t="s">
        <v>9</v>
      </c>
      <c r="C4" s="4">
        <v>0.150666669011116</v>
      </c>
      <c r="D4" s="4">
        <v>0.1173333302140236</v>
      </c>
      <c r="E4" s="4">
        <v>0.13199999928474429</v>
      </c>
      <c r="F4" s="4">
        <v>0.11599999666213991</v>
      </c>
      <c r="G4" s="4">
        <v>0.13199999928474429</v>
      </c>
      <c r="H4" s="4">
        <v>0.14399999380111689</v>
      </c>
      <c r="I4" s="4">
        <v>0.1173333302140236</v>
      </c>
      <c r="J4" s="4">
        <v>0.13199999928474429</v>
      </c>
      <c r="K4" s="4">
        <v>0.13199999928474429</v>
      </c>
      <c r="L4" s="4">
        <v>0.1173333302140236</v>
      </c>
    </row>
    <row r="5" spans="1:12" x14ac:dyDescent="0.35">
      <c r="A5">
        <v>330554</v>
      </c>
      <c r="B5" t="s">
        <v>10</v>
      </c>
      <c r="C5" s="4">
        <v>0.1173333302140236</v>
      </c>
      <c r="D5" s="4">
        <v>0.1173333302140236</v>
      </c>
      <c r="E5" s="4">
        <v>0.13199999928474429</v>
      </c>
      <c r="F5" s="4">
        <v>0.12266666442155839</v>
      </c>
      <c r="G5" s="4">
        <v>0.13199999928474429</v>
      </c>
      <c r="H5" s="4">
        <v>0.14399999380111689</v>
      </c>
      <c r="I5" s="4">
        <v>0.1173333302140236</v>
      </c>
      <c r="J5" s="4">
        <v>0.14800000190734861</v>
      </c>
      <c r="K5" s="4">
        <v>0.13199999928474429</v>
      </c>
      <c r="L5" s="4">
        <v>0.1173333302140236</v>
      </c>
    </row>
    <row r="6" spans="1:12" x14ac:dyDescent="0.35">
      <c r="A6">
        <v>1280</v>
      </c>
      <c r="B6" t="s">
        <v>11</v>
      </c>
      <c r="C6" s="4">
        <v>0.1173333302140236</v>
      </c>
      <c r="D6" s="4">
        <v>0.1173333302140236</v>
      </c>
      <c r="E6" s="4">
        <v>0.13199999928474429</v>
      </c>
      <c r="F6" s="4">
        <v>0.12266666442155839</v>
      </c>
      <c r="G6" s="4">
        <v>0.13199999928474429</v>
      </c>
      <c r="H6" s="4">
        <v>0.14399999380111689</v>
      </c>
      <c r="I6" s="4">
        <v>0.1173333302140236</v>
      </c>
      <c r="J6" s="4">
        <v>0.17599999904632571</v>
      </c>
      <c r="K6" s="4">
        <v>0.13199999928474429</v>
      </c>
      <c r="L6" s="4">
        <v>0.1173333302140236</v>
      </c>
    </row>
    <row r="7" spans="1:12" x14ac:dyDescent="0.35">
      <c r="A7">
        <v>227230</v>
      </c>
      <c r="B7" t="s">
        <v>12</v>
      </c>
      <c r="C7" s="4">
        <v>0.85733336210250854</v>
      </c>
      <c r="D7" s="4">
        <v>0.91066664457321167</v>
      </c>
      <c r="E7" s="4">
        <v>0.23199999332427981</v>
      </c>
      <c r="F7" s="4">
        <v>0.72666668891906738</v>
      </c>
      <c r="G7" s="4">
        <v>0.62400001287460327</v>
      </c>
      <c r="H7" s="4">
        <v>0.12266666442155839</v>
      </c>
      <c r="I7" s="4">
        <v>0.1653333306312561</v>
      </c>
      <c r="J7" s="4">
        <v>0.7720000147819519</v>
      </c>
      <c r="K7" s="4">
        <v>0.56800001859664917</v>
      </c>
      <c r="L7" s="4">
        <v>0.65466666221618652</v>
      </c>
    </row>
    <row r="8" spans="1:12" x14ac:dyDescent="0.35">
      <c r="A8">
        <v>227230</v>
      </c>
      <c r="B8" t="s">
        <v>13</v>
      </c>
      <c r="C8" s="4">
        <v>0.87999999523162842</v>
      </c>
      <c r="D8" s="4">
        <v>0.89466667175292969</v>
      </c>
      <c r="E8" s="4">
        <v>0.65600001811981201</v>
      </c>
      <c r="F8" s="4">
        <v>0.85333335399627686</v>
      </c>
      <c r="G8" s="4">
        <v>0.74000000953674316</v>
      </c>
      <c r="H8" s="4">
        <v>0.89999997615814209</v>
      </c>
      <c r="I8" s="4">
        <v>0.80000001192092896</v>
      </c>
      <c r="J8" s="4">
        <v>0.9440000057220459</v>
      </c>
      <c r="K8" s="4">
        <v>0.86400002241134644</v>
      </c>
      <c r="L8" s="4">
        <v>0.83333331346511841</v>
      </c>
    </row>
    <row r="9" spans="1:12" x14ac:dyDescent="0.35">
      <c r="A9">
        <v>330554</v>
      </c>
      <c r="B9" t="s">
        <v>23</v>
      </c>
      <c r="C9" s="4"/>
      <c r="D9" s="4"/>
      <c r="E9" s="4">
        <v>0.13199999928474429</v>
      </c>
      <c r="F9" s="4"/>
      <c r="G9" s="4">
        <v>0.40799999237060552</v>
      </c>
      <c r="H9" s="4"/>
      <c r="I9" s="4"/>
      <c r="J9" s="4">
        <v>0.32800000905990601</v>
      </c>
      <c r="K9" s="4">
        <v>0.13199999928474429</v>
      </c>
      <c r="L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"/>
  <sheetViews>
    <sheetView workbookViewId="0">
      <selection activeCell="B7" sqref="B7"/>
    </sheetView>
  </sheetViews>
  <sheetFormatPr baseColWidth="10" defaultColWidth="8.7265625" defaultRowHeight="14.5" x14ac:dyDescent="0.35"/>
  <cols>
    <col min="2" max="2" width="10.7265625" customWidth="1"/>
    <col min="3" max="7" width="10.36328125" bestFit="1" customWidth="1"/>
    <col min="8" max="8" width="10.7265625" bestFit="1" customWidth="1"/>
    <col min="9" max="12" width="10.3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16</v>
      </c>
      <c r="K1" s="1" t="s">
        <v>17</v>
      </c>
      <c r="L1" s="1" t="s">
        <v>7</v>
      </c>
    </row>
    <row r="2" spans="1:12" x14ac:dyDescent="0.35">
      <c r="A2" s="2"/>
      <c r="B2" s="2" t="s">
        <v>18</v>
      </c>
      <c r="C2" s="3">
        <v>0.890666663646697</v>
      </c>
      <c r="D2" s="3">
        <v>0.91333335638046198</v>
      </c>
      <c r="E2" s="3">
        <v>0.76800000667571999</v>
      </c>
      <c r="F2" s="3">
        <v>0.88133335113525302</v>
      </c>
      <c r="G2" s="3">
        <v>0.8119999</v>
      </c>
      <c r="H2" s="3">
        <v>0.93066668510437001</v>
      </c>
      <c r="I2" s="3">
        <v>0.80533331632614102</v>
      </c>
      <c r="J2" s="3">
        <v>0.94400000572204501</v>
      </c>
      <c r="K2" s="3">
        <v>0.903999984264373</v>
      </c>
      <c r="L2" s="3">
        <v>0.83333331346511796</v>
      </c>
    </row>
    <row r="3" spans="1:12" x14ac:dyDescent="0.35">
      <c r="A3">
        <v>0</v>
      </c>
      <c r="B3" t="s">
        <v>8</v>
      </c>
      <c r="C3" s="4">
        <v>0.13066667318344119</v>
      </c>
      <c r="D3" s="4">
        <v>0.1173333302140236</v>
      </c>
      <c r="E3" s="4">
        <v>0.13199999928474429</v>
      </c>
      <c r="F3" s="4">
        <v>0.12266666442155839</v>
      </c>
      <c r="G3" s="4">
        <v>0.14800000190734861</v>
      </c>
      <c r="H3" s="4">
        <v>0.14399999380111689</v>
      </c>
      <c r="I3" s="4">
        <v>0.1173333302140236</v>
      </c>
      <c r="J3" s="4">
        <v>0.14800000190734861</v>
      </c>
      <c r="K3" s="4">
        <v>0.13199999928474429</v>
      </c>
      <c r="L3" s="4">
        <v>0.1173333302140236</v>
      </c>
    </row>
    <row r="4" spans="1:12" x14ac:dyDescent="0.35">
      <c r="A4">
        <v>362770</v>
      </c>
      <c r="B4" t="s">
        <v>9</v>
      </c>
      <c r="C4" s="4">
        <v>0.13066667318344119</v>
      </c>
      <c r="D4" s="4">
        <v>0.1173333302140236</v>
      </c>
      <c r="E4" s="4">
        <v>0.13199999928474429</v>
      </c>
      <c r="F4" s="4">
        <v>0.12266666442155839</v>
      </c>
      <c r="G4" s="4">
        <v>0.239999994635582</v>
      </c>
      <c r="H4" s="4">
        <v>0.14399999380111689</v>
      </c>
      <c r="I4" s="4">
        <v>0.1173333302140236</v>
      </c>
      <c r="J4" s="4">
        <v>0.15600000321865079</v>
      </c>
      <c r="K4" s="4">
        <v>0.13199999928474429</v>
      </c>
      <c r="L4" s="4">
        <v>0.1173333302140236</v>
      </c>
    </row>
    <row r="5" spans="1:12" x14ac:dyDescent="0.35">
      <c r="A5">
        <v>330251</v>
      </c>
      <c r="B5" t="s">
        <v>10</v>
      </c>
      <c r="C5" s="4">
        <v>0.1173333302140236</v>
      </c>
      <c r="D5" s="4">
        <v>0.1173333302140236</v>
      </c>
      <c r="E5" s="4">
        <v>0.13199999928474429</v>
      </c>
      <c r="F5" s="4">
        <v>0.12266666442155839</v>
      </c>
      <c r="G5" s="4">
        <v>0.2360000014305115</v>
      </c>
      <c r="H5" s="4">
        <v>0.14399999380111689</v>
      </c>
      <c r="I5" s="4">
        <v>0.1173333302140236</v>
      </c>
      <c r="J5" s="4">
        <v>0.1679999977350235</v>
      </c>
      <c r="K5" s="4">
        <v>0.13199999928474429</v>
      </c>
      <c r="L5" s="4">
        <v>0.1173333302140236</v>
      </c>
    </row>
    <row r="6" spans="1:12" x14ac:dyDescent="0.35">
      <c r="A6">
        <v>1280</v>
      </c>
      <c r="B6" t="s">
        <v>11</v>
      </c>
      <c r="C6" s="4">
        <v>0.1173333302140236</v>
      </c>
      <c r="D6" s="4">
        <v>0.1173333302140236</v>
      </c>
      <c r="E6" s="4">
        <v>0.13199999928474429</v>
      </c>
      <c r="F6" s="4">
        <v>0.12266666442155839</v>
      </c>
      <c r="G6" s="4">
        <v>0.14800000190734861</v>
      </c>
      <c r="H6" s="4">
        <v>0.14399999380111689</v>
      </c>
      <c r="I6" s="4">
        <v>0.1173333302140236</v>
      </c>
      <c r="J6" s="4">
        <v>0.13600000739097601</v>
      </c>
      <c r="K6" s="4">
        <v>0.13199999928474429</v>
      </c>
      <c r="L6" s="4">
        <v>0.1173333302140236</v>
      </c>
    </row>
    <row r="7" spans="1:12" x14ac:dyDescent="0.35">
      <c r="A7">
        <v>233924</v>
      </c>
      <c r="B7" t="s">
        <v>12</v>
      </c>
      <c r="C7" s="4">
        <v>0.86000001430511475</v>
      </c>
      <c r="D7" s="4">
        <v>0.91200000047683716</v>
      </c>
      <c r="E7" s="4">
        <v>0.21600000560283661</v>
      </c>
      <c r="F7" s="4">
        <v>0.70933336019515991</v>
      </c>
      <c r="G7" s="4">
        <v>0.59200000762939453</v>
      </c>
      <c r="H7" s="4">
        <v>0.12266666442155839</v>
      </c>
      <c r="I7" s="4">
        <v>0.20266667008399961</v>
      </c>
      <c r="J7" s="4">
        <v>0.75199997425079346</v>
      </c>
      <c r="K7" s="4">
        <v>0.54400002956390381</v>
      </c>
      <c r="L7" s="4">
        <v>0.62266665697097778</v>
      </c>
    </row>
    <row r="8" spans="1:12" x14ac:dyDescent="0.35">
      <c r="B8" t="s">
        <v>13</v>
      </c>
      <c r="C8" s="4">
        <v>0.87599998712539673</v>
      </c>
      <c r="D8" s="4">
        <v>0.89866667985916138</v>
      </c>
      <c r="E8" s="4">
        <v>0.69999998807907104</v>
      </c>
      <c r="F8" s="4">
        <v>0.84799998998641968</v>
      </c>
      <c r="G8" s="4">
        <v>0.69999998807907104</v>
      </c>
      <c r="H8" s="4">
        <v>0.90799999237060547</v>
      </c>
      <c r="I8" s="4">
        <v>0.79733335971832275</v>
      </c>
      <c r="J8" s="4">
        <v>0.94800001382827759</v>
      </c>
      <c r="K8" s="4">
        <v>0.86400002241134644</v>
      </c>
      <c r="L8" s="4">
        <v>0.83066666126251221</v>
      </c>
    </row>
    <row r="9" spans="1:12" x14ac:dyDescent="0.35">
      <c r="A9">
        <v>330251</v>
      </c>
      <c r="B9" t="s">
        <v>23</v>
      </c>
      <c r="C9" s="4"/>
      <c r="D9" s="4"/>
      <c r="E9" s="4">
        <v>0.13199999928474429</v>
      </c>
      <c r="F9" s="4"/>
      <c r="G9" s="4">
        <v>0.58399999141693115</v>
      </c>
      <c r="H9" s="4"/>
      <c r="I9" s="4"/>
      <c r="J9" s="4">
        <v>0.33199998736381531</v>
      </c>
      <c r="K9" s="4">
        <v>0.13199999928474429</v>
      </c>
      <c r="L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9"/>
  <sheetViews>
    <sheetView workbookViewId="0">
      <selection activeCell="B7" sqref="B7"/>
    </sheetView>
  </sheetViews>
  <sheetFormatPr baseColWidth="10" defaultColWidth="8.7265625" defaultRowHeight="14.5" x14ac:dyDescent="0.35"/>
  <cols>
    <col min="3" max="12" width="9.3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16</v>
      </c>
      <c r="K1" s="1" t="s">
        <v>17</v>
      </c>
      <c r="L1" s="1" t="s">
        <v>7</v>
      </c>
    </row>
    <row r="2" spans="1:12" x14ac:dyDescent="0.35">
      <c r="A2" s="2"/>
      <c r="B2" s="2" t="s">
        <v>18</v>
      </c>
      <c r="C2" s="3">
        <v>0.890666663646697</v>
      </c>
      <c r="D2" s="3">
        <v>0.91333335638046198</v>
      </c>
      <c r="E2" s="3">
        <v>0.76800000667571999</v>
      </c>
      <c r="F2" s="3">
        <v>0.88133335113525302</v>
      </c>
      <c r="G2" s="3">
        <v>0.8119999</v>
      </c>
      <c r="H2" s="3">
        <v>0.93066668510437001</v>
      </c>
      <c r="I2" s="3">
        <v>0.80533331632614102</v>
      </c>
      <c r="J2" s="3">
        <v>0.94400000572204501</v>
      </c>
      <c r="K2" s="3">
        <v>0.903999984264373</v>
      </c>
      <c r="L2" s="3">
        <v>0.83333331346511796</v>
      </c>
    </row>
    <row r="3" spans="1:12" x14ac:dyDescent="0.35">
      <c r="A3">
        <v>0</v>
      </c>
      <c r="B3" t="s">
        <v>8</v>
      </c>
      <c r="C3" s="4">
        <v>0.13066667318344119</v>
      </c>
      <c r="D3" s="4">
        <v>0.11599999666213991</v>
      </c>
      <c r="E3" s="4">
        <v>0.13199999928474429</v>
      </c>
      <c r="F3" s="4">
        <v>0.13066667318344119</v>
      </c>
      <c r="G3" s="4">
        <v>0.14800000190734861</v>
      </c>
      <c r="H3" s="4">
        <v>0.14399999380111689</v>
      </c>
      <c r="I3" s="4">
        <v>0.1173333302140236</v>
      </c>
      <c r="J3" s="4">
        <v>0.14800000190734861</v>
      </c>
      <c r="K3" s="4">
        <v>0.13199999928474429</v>
      </c>
      <c r="L3" s="4">
        <v>0.1173333302140236</v>
      </c>
    </row>
    <row r="4" spans="1:12" x14ac:dyDescent="0.35">
      <c r="A4">
        <v>364377</v>
      </c>
      <c r="B4" t="s">
        <v>9</v>
      </c>
      <c r="C4" s="4">
        <v>0.13066667318344119</v>
      </c>
      <c r="D4" s="4">
        <v>0.11599999666213991</v>
      </c>
      <c r="E4" s="4">
        <v>0.13199999928474429</v>
      </c>
      <c r="F4" s="4">
        <v>0.13333334028720861</v>
      </c>
      <c r="G4" s="4">
        <v>0.14800000190734861</v>
      </c>
      <c r="H4" s="4">
        <v>0.14399999380111689</v>
      </c>
      <c r="I4" s="4">
        <v>0.1173333302140236</v>
      </c>
      <c r="J4" s="4">
        <v>0.13199999928474429</v>
      </c>
      <c r="K4" s="4">
        <v>0.13199999928474429</v>
      </c>
      <c r="L4" s="4">
        <v>0.1173333302140236</v>
      </c>
    </row>
    <row r="5" spans="1:12" x14ac:dyDescent="0.35">
      <c r="A5">
        <v>331811</v>
      </c>
      <c r="B5" t="s">
        <v>10</v>
      </c>
      <c r="C5" s="4">
        <v>0.1173333302140236</v>
      </c>
      <c r="D5" s="4">
        <v>0.1173333302140236</v>
      </c>
      <c r="E5" s="4">
        <v>0.13199999928474429</v>
      </c>
      <c r="F5" s="4">
        <v>0.12266666442155839</v>
      </c>
      <c r="G5" s="4">
        <v>0.14800000190734861</v>
      </c>
      <c r="H5" s="4">
        <v>0.14399999380111689</v>
      </c>
      <c r="I5" s="4">
        <v>0.1173333302140236</v>
      </c>
      <c r="J5" s="4">
        <v>0.1679999977350235</v>
      </c>
      <c r="K5" s="4">
        <v>0.13199999928474429</v>
      </c>
      <c r="L5" s="4">
        <v>0.1173333302140236</v>
      </c>
    </row>
    <row r="6" spans="1:12" x14ac:dyDescent="0.35">
      <c r="A6">
        <v>1280</v>
      </c>
      <c r="B6" t="s">
        <v>11</v>
      </c>
      <c r="C6" s="4">
        <v>0.1173333302140236</v>
      </c>
      <c r="D6" s="4">
        <v>0.1173333302140236</v>
      </c>
      <c r="E6" s="4">
        <v>0.13199999928474429</v>
      </c>
      <c r="F6" s="4">
        <v>0.12266666442155839</v>
      </c>
      <c r="G6" s="4">
        <v>0.14800000190734861</v>
      </c>
      <c r="H6" s="4">
        <v>0.14399999380111689</v>
      </c>
      <c r="I6" s="4">
        <v>0.1173333302140236</v>
      </c>
      <c r="J6" s="4">
        <v>0.17200000584125519</v>
      </c>
      <c r="K6" s="4">
        <v>0.13199999928474429</v>
      </c>
      <c r="L6" s="4">
        <v>0.1173333302140236</v>
      </c>
    </row>
    <row r="7" spans="1:12" x14ac:dyDescent="0.35">
      <c r="A7">
        <v>229954</v>
      </c>
      <c r="B7" t="s">
        <v>12</v>
      </c>
      <c r="C7" s="4">
        <v>0.86533331871032715</v>
      </c>
      <c r="D7" s="4">
        <v>0.91066664457321167</v>
      </c>
      <c r="E7" s="4">
        <v>0.29600000381469732</v>
      </c>
      <c r="F7" s="4">
        <v>0.70800000429153442</v>
      </c>
      <c r="G7" s="4">
        <v>0.62400001287460327</v>
      </c>
      <c r="H7" s="4">
        <v>0.12266666442155839</v>
      </c>
      <c r="I7" s="4">
        <v>0.19866666197776789</v>
      </c>
      <c r="J7" s="4">
        <v>0.76399999856948853</v>
      </c>
      <c r="K7" s="4">
        <v>0.56400001049041748</v>
      </c>
      <c r="L7" s="4">
        <v>0.65333330631256104</v>
      </c>
    </row>
    <row r="8" spans="1:12" x14ac:dyDescent="0.35">
      <c r="A8">
        <v>229954</v>
      </c>
      <c r="B8" t="s">
        <v>13</v>
      </c>
      <c r="C8" s="4">
        <v>0.87999999523162842</v>
      </c>
      <c r="D8" s="4">
        <v>0.89466667175292969</v>
      </c>
      <c r="E8" s="4">
        <v>0.68800002336502075</v>
      </c>
      <c r="F8" s="4">
        <v>0.85199999809265137</v>
      </c>
      <c r="G8" s="4">
        <v>0.74400001764297485</v>
      </c>
      <c r="H8" s="4">
        <v>0.90666669607162476</v>
      </c>
      <c r="I8" s="4">
        <v>0.80133330821990967</v>
      </c>
      <c r="J8" s="4">
        <v>0.9440000057220459</v>
      </c>
      <c r="K8" s="4">
        <v>0.86400002241134644</v>
      </c>
      <c r="L8" s="4">
        <v>0.82666665315628052</v>
      </c>
    </row>
    <row r="9" spans="1:12" x14ac:dyDescent="0.35">
      <c r="B9" t="s">
        <v>23</v>
      </c>
      <c r="C9" s="4"/>
      <c r="D9" s="4"/>
      <c r="E9" s="4">
        <v>0.13199999928474429</v>
      </c>
      <c r="F9" s="4"/>
      <c r="G9" s="4">
        <v>0.46399998664855963</v>
      </c>
      <c r="H9" s="4"/>
      <c r="I9" s="4"/>
      <c r="J9" s="4">
        <v>0.335999995470047</v>
      </c>
      <c r="K9" s="4">
        <v>0.13199999928474429</v>
      </c>
      <c r="L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8"/>
  <sheetViews>
    <sheetView tabSelected="1" workbookViewId="0">
      <selection activeCell="B6" sqref="B6"/>
    </sheetView>
  </sheetViews>
  <sheetFormatPr baseColWidth="10" defaultRowHeight="14.5" x14ac:dyDescent="0.35"/>
  <cols>
    <col min="2" max="4" width="11.26953125" bestFit="1" customWidth="1"/>
    <col min="5" max="5" width="11.6328125" customWidth="1"/>
    <col min="6" max="6" width="11.26953125" bestFit="1" customWidth="1"/>
    <col min="7" max="7" width="12.7265625" customWidth="1"/>
    <col min="8" max="11" width="11.26953125" bestFit="1" customWidth="1"/>
  </cols>
  <sheetData>
    <row r="1" spans="1:12" x14ac:dyDescent="0.35">
      <c r="A1" t="s">
        <v>1</v>
      </c>
      <c r="B1" t="s">
        <v>2</v>
      </c>
      <c r="C1" t="s">
        <v>3</v>
      </c>
      <c r="D1" t="s">
        <v>14</v>
      </c>
      <c r="E1" t="s">
        <v>4</v>
      </c>
      <c r="F1" t="s">
        <v>15</v>
      </c>
      <c r="G1" t="s">
        <v>5</v>
      </c>
      <c r="H1" t="s">
        <v>6</v>
      </c>
      <c r="I1" t="s">
        <v>16</v>
      </c>
      <c r="J1" t="s">
        <v>17</v>
      </c>
      <c r="K1" t="s">
        <v>7</v>
      </c>
      <c r="L1" t="s">
        <v>31</v>
      </c>
    </row>
    <row r="2" spans="1:12" x14ac:dyDescent="0.35">
      <c r="A2" t="s">
        <v>18</v>
      </c>
      <c r="B2" s="8">
        <v>0.890666663646697</v>
      </c>
      <c r="C2" s="8">
        <v>0.91333335638046198</v>
      </c>
      <c r="D2" s="8">
        <v>0.79800000667572002</v>
      </c>
      <c r="E2" s="8">
        <v>0.88133335113525302</v>
      </c>
      <c r="F2" s="8">
        <v>0.8119999</v>
      </c>
      <c r="G2" s="8">
        <v>0.93066668510437001</v>
      </c>
      <c r="H2" s="8">
        <v>0.80533331632614102</v>
      </c>
      <c r="I2" s="8">
        <v>0.94400000572204501</v>
      </c>
      <c r="J2" s="8">
        <v>0.903999984264373</v>
      </c>
      <c r="K2" s="8">
        <v>0.83333331346511796</v>
      </c>
      <c r="L2" s="8">
        <f t="shared" ref="L2:L8" si="0">+AVERAGE(B2:K2)</f>
        <v>0.87126665827201799</v>
      </c>
    </row>
    <row r="3" spans="1:12" x14ac:dyDescent="0.35">
      <c r="A3" t="s">
        <v>8</v>
      </c>
      <c r="B3" s="8">
        <f>+AVERAGE(Modelo_0!C3,Modelo_1!C3,Modelo_2!C3,Modelo_3!C3,Modelo_4!C3)/B$2</f>
        <v>0.14970060377140826</v>
      </c>
      <c r="C3" s="8">
        <f>+AVERAGE(Modelo_0!D3,Modelo_1!D3,Modelo_2!D3,Modelo_3!D3,Modelo_4!D3)/C2</f>
        <v>0.12817517578420851</v>
      </c>
      <c r="D3" s="8">
        <f>+AVERAGE(Modelo_0!E3,Modelo_1!E3,Modelo_2!E3,Modelo_3!E3,Modelo_4!E3)/D2</f>
        <v>0.16541353155449859</v>
      </c>
      <c r="E3" s="8">
        <f>+AVERAGE(Modelo_0!F3,Modelo_1!F3,Modelo_2!F3,Modelo_3!F3,Modelo_4!F3)/E2</f>
        <v>0.13767019278630532</v>
      </c>
      <c r="F3" s="8">
        <f>+AVERAGE(Modelo_0!G3,Modelo_1!G3,Modelo_2!G3,Modelo_3!G3,Modelo_4!G3)/F2</f>
        <v>0.18226603464772423</v>
      </c>
      <c r="G3" s="8">
        <f>+AVERAGE(Modelo_0!H3,Modelo_1!H3,Modelo_2!H3,Modelo_3!H3,Modelo_4!H3)/G2</f>
        <v>0.15472778397022768</v>
      </c>
      <c r="H3" s="8">
        <f>+AVERAGE(Modelo_0!I3,Modelo_1!I3,Modelo_2!I3,Modelo_3!I3,Modelo_4!I3)/H2</f>
        <v>0.14569536344191972</v>
      </c>
      <c r="I3" s="8">
        <f>+AVERAGE(Modelo_0!J3,Modelo_1!J3,Modelo_2!J3,Modelo_3!J3,Modelo_4!J3)/I2</f>
        <v>0.15677966208712746</v>
      </c>
      <c r="J3" s="8">
        <f>+AVERAGE(Modelo_0!K3,Modelo_1!K3,Modelo_2!K3,Modelo_3!K3,Modelo_4!K3)/J2</f>
        <v>0.14601770086551369</v>
      </c>
      <c r="K3" s="8">
        <f>+AVERAGE(Modelo_0!L3,Modelo_1!L3,Modelo_2!L3,Modelo_3!L3,Modelo_4!L3)/K2</f>
        <v>0.14079999961376199</v>
      </c>
      <c r="L3" s="8">
        <f t="shared" si="0"/>
        <v>0.15072460485226954</v>
      </c>
    </row>
    <row r="4" spans="1:12" x14ac:dyDescent="0.35">
      <c r="A4" t="s">
        <v>9</v>
      </c>
      <c r="B4" s="8">
        <f>+AVERAGE(Modelo_0!C4,Modelo_1!C4,Modelo_2!C4,Modelo_3!C4,Modelo_4!C4)/B$2</f>
        <v>0.15628742954767788</v>
      </c>
      <c r="C4" s="8">
        <f>+AVERAGE(Modelo_0!D4,Modelo_1!D4,Modelo_2!D4,Modelo_3!D4,Modelo_4!D4)/C$2</f>
        <v>0.12817517578420851</v>
      </c>
      <c r="D4" s="8">
        <f>+AVERAGE(Modelo_0!E4,Modelo_1!E4,Modelo_2!E4,Modelo_3!E4,Modelo_4!E4)/D$2</f>
        <v>0.16541353155449859</v>
      </c>
      <c r="E4" s="8">
        <f>+AVERAGE(Modelo_0!F4,Modelo_1!F4,Modelo_2!F4,Modelo_3!F4,Modelo_4!F4)/E$2</f>
        <v>0.139183052307809</v>
      </c>
      <c r="F4" s="8">
        <f>+AVERAGE(Modelo_0!G4,Modelo_1!G4,Modelo_2!G4,Modelo_3!G4,Modelo_4!G4)/F$2</f>
        <v>0.20098524633866879</v>
      </c>
      <c r="G4" s="8">
        <f>+AVERAGE(Modelo_0!H4,Modelo_1!H4,Modelo_2!H4,Modelo_3!H4,Modelo_4!H4)/G$2</f>
        <v>0.15472778397022768</v>
      </c>
      <c r="H4" s="8">
        <f>+AVERAGE(Modelo_0!I4,Modelo_1!I4,Modelo_2!I4,Modelo_3!I4,Modelo_4!I4)/H$2</f>
        <v>0.14569536344191972</v>
      </c>
      <c r="I4" s="8">
        <f>+AVERAGE(Modelo_0!J4,Modelo_1!J4,Modelo_2!J4,Modelo_3!J4,Modelo_4!J4)/I$2</f>
        <v>9.0677966011398714E-2</v>
      </c>
      <c r="J4" s="8">
        <f>+AVERAGE(Modelo_0!K4,Modelo_1!K4,Modelo_2!K4,Modelo_3!K4,Modelo_4!K4)/J$2</f>
        <v>0.14601770086551369</v>
      </c>
      <c r="K4" s="8">
        <f>+AVERAGE(Modelo_0!L4,Modelo_1!L4,Modelo_2!L4,Modelo_3!L4,Modelo_4!L4)/K$2</f>
        <v>0.14079999961376199</v>
      </c>
      <c r="L4" s="8">
        <f>+AVERAGE(B4:K4)</f>
        <v>0.14679632494356848</v>
      </c>
    </row>
    <row r="5" spans="1:12" x14ac:dyDescent="0.35">
      <c r="A5" t="s">
        <v>11</v>
      </c>
      <c r="B5" s="8">
        <f>+AVERAGE(Modelo_0!C6,Modelo_1!C6,Modelo_2!C6,Modelo_3!C6,Modelo_4!C6)/B$2</f>
        <v>0.13173652389056578</v>
      </c>
      <c r="C5" s="8">
        <f>+AVERAGE(Modelo_0!D6,Modelo_1!D6,Modelo_2!D6,Modelo_3!D6,Modelo_4!D6)/C$2</f>
        <v>0.12846714662761835</v>
      </c>
      <c r="D5" s="8">
        <f>+AVERAGE(Modelo_0!E6,Modelo_1!E6,Modelo_2!E6,Modelo_3!E6,Modelo_4!E6)/D$2</f>
        <v>0.16541353155449859</v>
      </c>
      <c r="E5" s="8">
        <f>+AVERAGE(Modelo_0!F6,Modelo_1!F6,Modelo_2!F6,Modelo_3!F6,Modelo_4!F6)/E$2</f>
        <v>0.13918305061705702</v>
      </c>
      <c r="F5" s="8">
        <f>+AVERAGE(Modelo_0!G6,Modelo_1!G6,Modelo_2!G6,Modelo_3!G6,Modelo_4!G6)/F$2</f>
        <v>0.18029558706208701</v>
      </c>
      <c r="G5" s="8">
        <f>+AVERAGE(Modelo_0!H6,Modelo_1!H6,Modelo_2!H6,Modelo_3!H6,Modelo_4!H6)/G$2</f>
        <v>0.15472778397022768</v>
      </c>
      <c r="H5" s="8">
        <f>+AVERAGE(Modelo_0!I6,Modelo_1!I6,Modelo_2!I6,Modelo_3!I6,Modelo_4!I6)/H$2</f>
        <v>0.14569536344191972</v>
      </c>
      <c r="I5" s="8">
        <f>+AVERAGE(Modelo_0!J6,Modelo_1!J6,Modelo_2!J6,Modelo_3!J6,Modelo_4!J6)/I$2</f>
        <v>0.17542373282672769</v>
      </c>
      <c r="J5" s="8">
        <f>+AVERAGE(Modelo_0!K6,Modelo_1!K6,Modelo_2!K6,Modelo_3!K6,Modelo_4!K6)/J$2</f>
        <v>0.14601770086551369</v>
      </c>
      <c r="K5" s="8">
        <f>+AVERAGE(Modelo_0!L6,Modelo_1!L6,Modelo_2!L6,Modelo_3!L6,Modelo_4!L6)/K$2</f>
        <v>0.14079999961376199</v>
      </c>
      <c r="L5" s="8">
        <f t="shared" si="0"/>
        <v>0.15077604204699777</v>
      </c>
    </row>
    <row r="6" spans="1:12" x14ac:dyDescent="0.35">
      <c r="A6" t="s">
        <v>12</v>
      </c>
      <c r="B6" s="8">
        <f>+AVERAGE(Modelo_0!C7,Modelo_1!C7,Modelo_2!C7,Modelo_3!C7,Modelo_4!C7)/B$2</f>
        <v>0.96616766737556592</v>
      </c>
      <c r="C6" s="8">
        <f>+AVERAGE(Modelo_0!D7,Modelo_1!D7,Modelo_2!D7,Modelo_3!D7,Modelo_4!D7)/C$2</f>
        <v>0.99824813252017885</v>
      </c>
      <c r="D6" s="8">
        <f>+AVERAGE(Modelo_0!E7,Modelo_1!E7,Modelo_2!E7,Modelo_3!E7,Modelo_4!E7)/D$2</f>
        <v>0.28070174949819027</v>
      </c>
      <c r="E6" s="8">
        <f>+AVERAGE(Modelo_0!F7,Modelo_1!F7,Modelo_2!F7,Modelo_3!F7,Modelo_4!F7)/E$2</f>
        <v>0.81391829745332256</v>
      </c>
      <c r="F6" s="8">
        <f>+AVERAGE(Modelo_0!G7,Modelo_1!G7,Modelo_2!G7,Modelo_3!G7,Modelo_4!G7)/F$2</f>
        <v>0.76256168882293485</v>
      </c>
      <c r="G6" s="8">
        <f>+AVERAGE(Modelo_0!H7,Modelo_1!H7,Modelo_2!H7,Modelo_3!H7,Modelo_4!H7)/G$2</f>
        <v>0.13180515256952804</v>
      </c>
      <c r="H6" s="8">
        <f>+AVERAGE(Modelo_0!I7,Modelo_1!I7,Modelo_2!I7,Modelo_3!I7,Modelo_4!I7)/H$2</f>
        <v>0.2337748369858573</v>
      </c>
      <c r="I6" s="8">
        <f>+AVERAGE(Modelo_0!J7,Modelo_1!J7,Modelo_2!J7,Modelo_3!J7,Modelo_4!J7)/I$2</f>
        <v>0.81016948681664047</v>
      </c>
      <c r="J6" s="8">
        <f>+AVERAGE(Modelo_0!K7,Modelo_1!K7,Modelo_2!K7,Modelo_3!K7,Modelo_4!K7)/J$2</f>
        <v>0.62035401071683671</v>
      </c>
      <c r="K6" s="8">
        <f>+AVERAGE(Modelo_0!L7,Modelo_1!L7,Modelo_2!L7,Modelo_3!L7,Modelo_4!L7)/K$2</f>
        <v>0.76960001396179278</v>
      </c>
      <c r="L6" s="8">
        <f t="shared" si="0"/>
        <v>0.63873010367208483</v>
      </c>
    </row>
    <row r="7" spans="1:12" x14ac:dyDescent="0.35">
      <c r="A7" t="s">
        <v>13</v>
      </c>
      <c r="B7" s="8">
        <f>+AVERAGE(Modelo_0!C8,Modelo_1!C8,Modelo_2!C8,Modelo_3!C8,Modelo_4!C8)/B$2</f>
        <v>0.98562874011061008</v>
      </c>
      <c r="C7" s="8">
        <f>+AVERAGE(Modelo_0!D8,Modelo_1!D8,Modelo_2!D8,Modelo_3!D8,Modelo_4!D8)/C$2</f>
        <v>0.98131385296965956</v>
      </c>
      <c r="D7" s="8">
        <f>+AVERAGE(Modelo_0!E8,Modelo_1!E8,Modelo_2!E8,Modelo_3!E8,Modelo_4!E8)/D$2</f>
        <v>0.85513785251583396</v>
      </c>
      <c r="E7" s="8">
        <f>+AVERAGE(Modelo_0!F8,Modelo_1!F8,Modelo_2!F8,Modelo_3!F8,Modelo_4!F8)/E$2</f>
        <v>0.96641451016885971</v>
      </c>
      <c r="F7" s="8">
        <f>+AVERAGE(Modelo_0!G8,Modelo_1!G8,Modelo_2!G8,Modelo_3!G8,Modelo_4!G8)/F$2</f>
        <v>0.90443362136983974</v>
      </c>
      <c r="G7" s="8">
        <f>+AVERAGE(Modelo_0!H8,Modelo_1!H8,Modelo_2!H8,Modelo_3!H8,Modelo_4!H8)/G$2</f>
        <v>0.97163321932450863</v>
      </c>
      <c r="H7" s="8">
        <f>+AVERAGE(Modelo_0!I8,Modelo_1!I8,Modelo_2!I8,Modelo_3!I8,Modelo_4!I8)/H$2</f>
        <v>0.99238413970697492</v>
      </c>
      <c r="I7" s="8">
        <f>+AVERAGE(Modelo_0!J8,Modelo_1!J8,Modelo_2!J8,Modelo_3!J8,Modelo_4!J8)/I$2</f>
        <v>1.0008474593394048</v>
      </c>
      <c r="J7" s="8">
        <f>+AVERAGE(Modelo_0!K8,Modelo_1!K8,Modelo_2!K8,Modelo_3!K8,Modelo_4!K8)/J$2</f>
        <v>0.95575225381715423</v>
      </c>
      <c r="K7" s="8">
        <f>+AVERAGE(Modelo_0!L8,Modelo_1!L8,Modelo_2!L8,Modelo_3!L8,Modelo_4!L8)/K$2</f>
        <v>0.99680001728057954</v>
      </c>
      <c r="L7" s="8">
        <f t="shared" si="0"/>
        <v>0.96103456666034259</v>
      </c>
    </row>
    <row r="8" spans="1:12" x14ac:dyDescent="0.35">
      <c r="A8" t="s">
        <v>23</v>
      </c>
      <c r="B8" s="8" t="e">
        <f>+AVERAGE(Modelo_0!C9,Modelo_1!C9,Modelo_2!C9,Modelo_3!C9,Modelo_4!C9)/B$2</f>
        <v>#DIV/0!</v>
      </c>
      <c r="C8" s="8" t="e">
        <f>+AVERAGE(Modelo_0!D9,Modelo_1!D9,Modelo_2!D9,Modelo_3!D9,Modelo_4!D9)/C$2</f>
        <v>#DIV/0!</v>
      </c>
      <c r="D8" s="8">
        <f>+AVERAGE(Modelo_0!E9,Modelo_1!E9,Modelo_2!E9,Modelo_3!E9,Modelo_4!E9)/D$2</f>
        <v>0.16541353155449859</v>
      </c>
      <c r="E8" s="8" t="e">
        <f>+AVERAGE(Modelo_0!F9,Modelo_1!F9,Modelo_2!F9,Modelo_3!F9,Modelo_4!F9)/E$2</f>
        <v>#DIV/0!</v>
      </c>
      <c r="F8" s="8">
        <f>+AVERAGE(Modelo_0!G9,Modelo_1!G9,Modelo_2!G9,Modelo_3!G9,Modelo_4!G9)/F$2</f>
        <v>0.59605917430139466</v>
      </c>
      <c r="G8" s="8" t="e">
        <f>+AVERAGE(Modelo_0!H9,Modelo_1!H9,Modelo_2!H9,Modelo_3!H9,Modelo_4!H9)/G$2</f>
        <v>#DIV/0!</v>
      </c>
      <c r="H8" s="8" t="e">
        <f>+AVERAGE(Modelo_0!I9,Modelo_1!I9,Modelo_2!I9,Modelo_3!I9,Modelo_4!I9)/H$2</f>
        <v>#DIV/0!</v>
      </c>
      <c r="I8" s="8">
        <f>+AVERAGE(Modelo_0!J9,Modelo_1!J9,Modelo_2!J9,Modelo_3!J9,Modelo_4!J9)/I$2</f>
        <v>0.36228813358663658</v>
      </c>
      <c r="J8" s="8">
        <f>+AVERAGE(Modelo_0!K9,Modelo_1!K9,Modelo_2!K9,Modelo_3!K9,Modelo_4!K9)/J$2</f>
        <v>0.14601770086551369</v>
      </c>
      <c r="K8" s="8" t="e">
        <f>+AVERAGE(Modelo_0!L9,Modelo_1!L9,Modelo_2!L9,Modelo_3!L9,Modelo_4!L9)/K$2</f>
        <v>#DIV/0!</v>
      </c>
      <c r="L8" s="8" t="e">
        <f t="shared" si="0"/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2"/>
  <sheetViews>
    <sheetView workbookViewId="0">
      <selection activeCell="E18" sqref="E18"/>
    </sheetView>
  </sheetViews>
  <sheetFormatPr baseColWidth="10" defaultRowHeight="14.5" x14ac:dyDescent="0.35"/>
  <sheetData>
    <row r="1" spans="1:6" ht="15" thickBot="1" x14ac:dyDescent="0.4">
      <c r="A1" s="9" t="s">
        <v>24</v>
      </c>
      <c r="B1" s="10" t="s">
        <v>8</v>
      </c>
      <c r="C1" s="10" t="s">
        <v>25</v>
      </c>
      <c r="D1" s="10" t="s">
        <v>26</v>
      </c>
      <c r="E1" s="11" t="s">
        <v>27</v>
      </c>
      <c r="F1" s="12" t="s">
        <v>28</v>
      </c>
    </row>
    <row r="2" spans="1:6" x14ac:dyDescent="0.35">
      <c r="A2" s="13" t="s">
        <v>2</v>
      </c>
      <c r="B2" s="14">
        <f>+normalizados!B$3</f>
        <v>0.14970060377140826</v>
      </c>
      <c r="C2" s="14">
        <f>+normalizados!B$5</f>
        <v>0.13173652389056578</v>
      </c>
      <c r="D2" s="14">
        <f>+normalizados!B$6</f>
        <v>0.96616766737556592</v>
      </c>
      <c r="E2" s="15">
        <f>+normalizados!B$7</f>
        <v>0.98562874011061008</v>
      </c>
      <c r="F2" s="15" t="e">
        <f>+normalizados!B$8</f>
        <v>#DIV/0!</v>
      </c>
    </row>
    <row r="3" spans="1:6" x14ac:dyDescent="0.35">
      <c r="A3" s="13" t="s">
        <v>3</v>
      </c>
      <c r="B3" s="14">
        <f>+normalizados!C$3</f>
        <v>0.12817517578420851</v>
      </c>
      <c r="C3" s="14">
        <f>+normalizados!C$5</f>
        <v>0.12846714662761835</v>
      </c>
      <c r="D3" s="14">
        <f>+normalizados!C$6</f>
        <v>0.99824813252017885</v>
      </c>
      <c r="E3" s="15">
        <f>+normalizados!C$7</f>
        <v>0.98131385296965956</v>
      </c>
      <c r="F3" s="15" t="e">
        <f>+normalizados!C$8</f>
        <v>#DIV/0!</v>
      </c>
    </row>
    <row r="4" spans="1:6" x14ac:dyDescent="0.35">
      <c r="A4" s="13" t="s">
        <v>14</v>
      </c>
      <c r="B4" s="14">
        <f>+normalizados!D$3</f>
        <v>0.16541353155449859</v>
      </c>
      <c r="C4" s="14">
        <f>+normalizados!D$5</f>
        <v>0.16541353155449859</v>
      </c>
      <c r="D4" s="14">
        <f>+normalizados!D$6</f>
        <v>0.28070174949819027</v>
      </c>
      <c r="E4" s="15">
        <f>+normalizados!D$7</f>
        <v>0.85513785251583396</v>
      </c>
      <c r="F4" s="15">
        <f>+normalizados!D$8</f>
        <v>0.16541353155449859</v>
      </c>
    </row>
    <row r="5" spans="1:6" x14ac:dyDescent="0.35">
      <c r="A5" s="13" t="s">
        <v>29</v>
      </c>
      <c r="B5" s="14">
        <f>+normalizados!E$3</f>
        <v>0.13767019278630532</v>
      </c>
      <c r="C5" s="14">
        <f>+normalizados!E$5</f>
        <v>0.13918305061705702</v>
      </c>
      <c r="D5" s="14">
        <f>+normalizados!E$6</f>
        <v>0.81391829745332256</v>
      </c>
      <c r="E5" s="15">
        <f>+normalizados!E$7</f>
        <v>0.96641451016885971</v>
      </c>
      <c r="F5" s="15" t="e">
        <f>+normalizados!E$8</f>
        <v>#DIV/0!</v>
      </c>
    </row>
    <row r="6" spans="1:6" x14ac:dyDescent="0.35">
      <c r="A6" s="13" t="s">
        <v>15</v>
      </c>
      <c r="B6" s="14">
        <f>+normalizados!F$3</f>
        <v>0.18226603464772423</v>
      </c>
      <c r="C6" s="14">
        <f>+normalizados!F$5</f>
        <v>0.18029558706208701</v>
      </c>
      <c r="D6" s="14">
        <f>+normalizados!F$6</f>
        <v>0.76256168882293485</v>
      </c>
      <c r="E6" s="15">
        <f>+normalizados!F$7</f>
        <v>0.90443362136983974</v>
      </c>
      <c r="F6" s="15">
        <f>+normalizados!F$8</f>
        <v>0.59605917430139466</v>
      </c>
    </row>
    <row r="7" spans="1:6" x14ac:dyDescent="0.35">
      <c r="A7" s="13" t="s">
        <v>5</v>
      </c>
      <c r="B7" s="14">
        <f>+normalizados!G$3</f>
        <v>0.15472778397022768</v>
      </c>
      <c r="C7" s="14">
        <f>+normalizados!G$5</f>
        <v>0.15472778397022768</v>
      </c>
      <c r="D7" s="14">
        <f>+normalizados!G$6</f>
        <v>0.13180515256952804</v>
      </c>
      <c r="E7" s="15">
        <f>+normalizados!G$7</f>
        <v>0.97163321932450863</v>
      </c>
      <c r="F7" s="15" t="e">
        <f>+normalizados!G$8</f>
        <v>#DIV/0!</v>
      </c>
    </row>
    <row r="8" spans="1:6" x14ac:dyDescent="0.35">
      <c r="A8" s="13" t="s">
        <v>6</v>
      </c>
      <c r="B8" s="14">
        <f>+normalizados!H$3</f>
        <v>0.14569536344191972</v>
      </c>
      <c r="C8" s="14">
        <f>+normalizados!H$5</f>
        <v>0.14569536344191972</v>
      </c>
      <c r="D8" s="14">
        <f>+normalizados!H$6</f>
        <v>0.2337748369858573</v>
      </c>
      <c r="E8" s="15">
        <f>+normalizados!H$7</f>
        <v>0.99238413970697492</v>
      </c>
      <c r="F8" s="15" t="e">
        <f>+normalizados!H$8</f>
        <v>#DIV/0!</v>
      </c>
    </row>
    <row r="9" spans="1:6" x14ac:dyDescent="0.35">
      <c r="A9" s="13" t="s">
        <v>16</v>
      </c>
      <c r="B9" s="14">
        <f>+normalizados!I$3</f>
        <v>0.15677966208712746</v>
      </c>
      <c r="C9" s="14">
        <f>+normalizados!I$5</f>
        <v>0.17542373282672769</v>
      </c>
      <c r="D9" s="14">
        <f>+normalizados!I$6</f>
        <v>0.81016948681664047</v>
      </c>
      <c r="E9" s="15">
        <f>+normalizados!I$7</f>
        <v>1.0008474593394048</v>
      </c>
      <c r="F9" s="15">
        <f>+normalizados!I$8</f>
        <v>0.36228813358663658</v>
      </c>
    </row>
    <row r="10" spans="1:6" x14ac:dyDescent="0.35">
      <c r="A10" s="13" t="s">
        <v>17</v>
      </c>
      <c r="B10" s="14">
        <f>+normalizados!J$3</f>
        <v>0.14601770086551369</v>
      </c>
      <c r="C10" s="14">
        <f>+normalizados!J$5</f>
        <v>0.14601770086551369</v>
      </c>
      <c r="D10" s="14">
        <f>+normalizados!J$6</f>
        <v>0.62035401071683671</v>
      </c>
      <c r="E10" s="15">
        <f>+normalizados!J$7</f>
        <v>0.95575225381715423</v>
      </c>
      <c r="F10" s="15">
        <f>+normalizados!J$8</f>
        <v>0.14601770086551369</v>
      </c>
    </row>
    <row r="11" spans="1:6" ht="15" thickBot="1" x14ac:dyDescent="0.4">
      <c r="A11" s="16" t="s">
        <v>7</v>
      </c>
      <c r="B11" s="14">
        <f>+normalizados!K$3</f>
        <v>0.14079999961376199</v>
      </c>
      <c r="C11" s="17">
        <f>+normalizados!K$5</f>
        <v>0.14079999961376199</v>
      </c>
      <c r="D11" s="17">
        <f>+normalizados!K$6</f>
        <v>0.76960001396179278</v>
      </c>
      <c r="E11" s="18">
        <f>+normalizados!K$7</f>
        <v>0.99680001728057954</v>
      </c>
      <c r="F11" s="18" t="e">
        <f>+normalizados!K$8</f>
        <v>#DIV/0!</v>
      </c>
    </row>
    <row r="12" spans="1:6" x14ac:dyDescent="0.35">
      <c r="A12" t="s">
        <v>30</v>
      </c>
      <c r="B12" s="7">
        <f>+AVERAGE(B2:B11)</f>
        <v>0.15072460485226954</v>
      </c>
      <c r="C12" s="7">
        <f t="shared" ref="C12:E12" si="0">+AVERAGE(C2:C11)</f>
        <v>0.15077604204699777</v>
      </c>
      <c r="D12" s="7">
        <f t="shared" si="0"/>
        <v>0.63873010367208483</v>
      </c>
      <c r="E12" s="7">
        <f t="shared" si="0"/>
        <v>0.96103456666034259</v>
      </c>
      <c r="F12" s="7" t="e">
        <f>+AVERAGE(F2,F3,F5,F7,F8,F11)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Modelo_0</vt:lpstr>
      <vt:lpstr>Modelo_1</vt:lpstr>
      <vt:lpstr>Modelo_2</vt:lpstr>
      <vt:lpstr>Modelo_3</vt:lpstr>
      <vt:lpstr>Modelo_4</vt:lpstr>
      <vt:lpstr>normalizados</vt:lpstr>
      <vt:lpstr>grafic_0_51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2024-04-26T01:27:57Z</dcterms:created>
  <dcterms:modified xsi:type="dcterms:W3CDTF">2024-05-04T23:53:24Z</dcterms:modified>
</cp:coreProperties>
</file>