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CNN_Gating\MoRS\Analisis_Resultados\test_Shift\bit_14_intervalos\new intervalos\modelos_sin_fallos_LO_HO afectados\"/>
    </mc:Choice>
  </mc:AlternateContent>
  <bookViews>
    <workbookView xWindow="0" yWindow="0" windowWidth="19200" windowHeight="8180" firstSheet="2" activeTab="5"/>
  </bookViews>
  <sheets>
    <sheet name="AlexNet" sheetId="1" r:id="rId1"/>
    <sheet name="DenseNet" sheetId="2" r:id="rId2"/>
    <sheet name="Inception" sheetId="3" r:id="rId3"/>
    <sheet name="MobileNet" sheetId="4" r:id="rId4"/>
    <sheet name="VGG16" sheetId="5" r:id="rId5"/>
    <sheet name="VGG19" sheetId="6" r:id="rId6"/>
    <sheet name="ResNet" sheetId="7" r:id="rId7"/>
    <sheet name="SqueezeNet" sheetId="8" r:id="rId8"/>
    <sheet name="Xception" sheetId="11" r:id="rId9"/>
    <sheet name="ZFNet" sheetId="9" r:id="rId10"/>
    <sheet name="grafic" sheetId="10" r:id="rId11"/>
  </sheets>
  <calcPr calcId="162913"/>
  <extLst>
    <ext uri="GoogleSheetsCustomDataVersion2">
      <go:sheetsCustomData xmlns:go="http://customooxmlschemas.google.com/" r:id="rId13" roundtripDataChecksum="m7T8uEbaWq7GF/KYpRz8U8mYW1Bp+/UtJOJn9D83mz8="/>
    </ext>
  </extLst>
</workbook>
</file>

<file path=xl/calcChain.xml><?xml version="1.0" encoding="utf-8"?>
<calcChain xmlns="http://schemas.openxmlformats.org/spreadsheetml/2006/main">
  <c r="H10" i="10" l="1"/>
  <c r="G10" i="10"/>
  <c r="F10" i="10"/>
  <c r="E10" i="10"/>
  <c r="D10" i="10"/>
  <c r="C10" i="10"/>
  <c r="B10" i="10"/>
  <c r="B21" i="11"/>
  <c r="B20" i="11"/>
  <c r="B28" i="11" s="1"/>
  <c r="B22" i="11" l="1"/>
  <c r="B23" i="11"/>
  <c r="B24" i="11"/>
  <c r="B25" i="11"/>
  <c r="B26" i="11"/>
  <c r="B27" i="11"/>
  <c r="C12" i="10"/>
  <c r="D12" i="10"/>
  <c r="E12" i="10"/>
  <c r="F12" i="10"/>
  <c r="G12" i="10"/>
  <c r="H12" i="10"/>
  <c r="B12" i="10"/>
  <c r="H11" i="10"/>
  <c r="G11" i="10"/>
  <c r="F11" i="10"/>
  <c r="E11" i="10"/>
  <c r="D11" i="10"/>
  <c r="C11" i="10"/>
  <c r="B11" i="10"/>
  <c r="H9" i="10"/>
  <c r="G9" i="10"/>
  <c r="F9" i="10"/>
  <c r="E9" i="10"/>
  <c r="D9" i="10"/>
  <c r="C9" i="10"/>
  <c r="B9" i="10"/>
  <c r="H8" i="10"/>
  <c r="G8" i="10"/>
  <c r="F8" i="10"/>
  <c r="E8" i="10"/>
  <c r="D8" i="10"/>
  <c r="C8" i="10"/>
  <c r="B8" i="10"/>
  <c r="H7" i="10"/>
  <c r="G7" i="10"/>
  <c r="F7" i="10"/>
  <c r="E7" i="10"/>
  <c r="D7" i="10"/>
  <c r="C7" i="10"/>
  <c r="B7" i="10"/>
  <c r="H6" i="10"/>
  <c r="G6" i="10"/>
  <c r="F6" i="10"/>
  <c r="E6" i="10"/>
  <c r="D6" i="10"/>
  <c r="C6" i="10"/>
  <c r="B6" i="10"/>
  <c r="H5" i="10"/>
  <c r="G5" i="10"/>
  <c r="F5" i="10"/>
  <c r="E5" i="10"/>
  <c r="D5" i="10"/>
  <c r="C5" i="10"/>
  <c r="B5" i="10"/>
  <c r="H4" i="10"/>
  <c r="G4" i="10"/>
  <c r="F4" i="10"/>
  <c r="E4" i="10"/>
  <c r="D4" i="10"/>
  <c r="C4" i="10"/>
  <c r="B4" i="10"/>
  <c r="H3" i="10"/>
  <c r="G3" i="10"/>
  <c r="F3" i="10"/>
  <c r="E3" i="10"/>
  <c r="D3" i="10"/>
  <c r="C3" i="10"/>
  <c r="B3" i="10"/>
  <c r="H2" i="10"/>
  <c r="G2" i="10"/>
  <c r="F2" i="10"/>
  <c r="E2" i="10"/>
  <c r="D2" i="10"/>
  <c r="C2" i="10"/>
  <c r="B2" i="10"/>
  <c r="B28" i="9" l="1"/>
  <c r="B27" i="9"/>
  <c r="B26" i="9"/>
  <c r="B20" i="9"/>
  <c r="B25" i="9" s="1"/>
  <c r="B27" i="8"/>
  <c r="B20" i="8"/>
  <c r="B26" i="8" s="1"/>
  <c r="B20" i="7"/>
  <c r="B28" i="7" s="1"/>
  <c r="B27" i="6"/>
  <c r="B24" i="6"/>
  <c r="B23" i="6"/>
  <c r="B22" i="6"/>
  <c r="B21" i="6"/>
  <c r="B20" i="6"/>
  <c r="B28" i="6" s="1"/>
  <c r="B24" i="5"/>
  <c r="B23" i="5"/>
  <c r="B22" i="5"/>
  <c r="B20" i="5"/>
  <c r="B21" i="5" s="1"/>
  <c r="B26" i="4"/>
  <c r="B25" i="4"/>
  <c r="B24" i="4"/>
  <c r="B23" i="4"/>
  <c r="B22" i="4"/>
  <c r="B21" i="4"/>
  <c r="B20" i="4"/>
  <c r="B28" i="4" s="1"/>
  <c r="B27" i="3"/>
  <c r="B26" i="3"/>
  <c r="B25" i="3"/>
  <c r="B24" i="3"/>
  <c r="B23" i="3"/>
  <c r="B22" i="3"/>
  <c r="B20" i="3"/>
  <c r="B21" i="3" s="1"/>
  <c r="B27" i="2"/>
  <c r="B26" i="2"/>
  <c r="B25" i="2"/>
  <c r="B23" i="2"/>
  <c r="B20" i="2"/>
  <c r="B24" i="2" s="1"/>
  <c r="B27" i="1"/>
  <c r="B26" i="1"/>
  <c r="B20" i="1"/>
  <c r="B25" i="1" s="1"/>
  <c r="B28" i="8" l="1"/>
  <c r="B22" i="7"/>
  <c r="B21" i="8"/>
  <c r="B21" i="9"/>
  <c r="B22" i="1"/>
  <c r="B21" i="2"/>
  <c r="B28" i="3"/>
  <c r="B27" i="4"/>
  <c r="B26" i="5"/>
  <c r="B25" i="6"/>
  <c r="B24" i="7"/>
  <c r="B23" i="8"/>
  <c r="B22" i="9"/>
  <c r="B21" i="1"/>
  <c r="B28" i="2"/>
  <c r="B25" i="5"/>
  <c r="B23" i="7"/>
  <c r="B22" i="8"/>
  <c r="B23" i="1"/>
  <c r="B22" i="2"/>
  <c r="B27" i="5"/>
  <c r="B26" i="6"/>
  <c r="B25" i="7"/>
  <c r="B24" i="8"/>
  <c r="B23" i="9"/>
  <c r="B21" i="7"/>
  <c r="B28" i="1"/>
  <c r="B24" i="1"/>
  <c r="B28" i="5"/>
  <c r="B26" i="7"/>
  <c r="B25" i="8"/>
  <c r="B24" i="9"/>
  <c r="B27" i="7"/>
</calcChain>
</file>

<file path=xl/sharedStrings.xml><?xml version="1.0" encoding="utf-8"?>
<sst xmlns="http://schemas.openxmlformats.org/spreadsheetml/2006/main" count="272" uniqueCount="38">
  <si>
    <t>INTERVALO</t>
  </si>
  <si>
    <t>CONTADOR</t>
  </si>
  <si>
    <t>-256--128</t>
  </si>
  <si>
    <t>-128--64</t>
  </si>
  <si>
    <t>-64--32</t>
  </si>
  <si>
    <t>-32--16</t>
  </si>
  <si>
    <t>-16--8</t>
  </si>
  <si>
    <t>-8--4</t>
  </si>
  <si>
    <t>-4--2</t>
  </si>
  <si>
    <t>-2--1</t>
  </si>
  <si>
    <t>-1-0</t>
  </si>
  <si>
    <t>0-1</t>
  </si>
  <si>
    <t>1-2</t>
  </si>
  <si>
    <t>2-4</t>
  </si>
  <si>
    <t>4-8</t>
  </si>
  <si>
    <t>8-16</t>
  </si>
  <si>
    <t>16-32</t>
  </si>
  <si>
    <t>32-64</t>
  </si>
  <si>
    <t>64-128</t>
  </si>
  <si>
    <t>128-256</t>
  </si>
  <si>
    <t>Required integer bits</t>
  </si>
  <si>
    <t>[0,1]</t>
  </si>
  <si>
    <t>[1,2]</t>
  </si>
  <si>
    <t>[2,4]</t>
  </si>
  <si>
    <t>[4,8]</t>
  </si>
  <si>
    <t>[8,16]</t>
  </si>
  <si>
    <t>Redes</t>
  </si>
  <si>
    <t>AlexNet</t>
  </si>
  <si>
    <t>DenseNet</t>
  </si>
  <si>
    <t>Inception</t>
  </si>
  <si>
    <t>MobileNet</t>
  </si>
  <si>
    <t>ResNet</t>
  </si>
  <si>
    <t>SqueezeNet</t>
  </si>
  <si>
    <t>VGG16</t>
  </si>
  <si>
    <t>VGG19</t>
  </si>
  <si>
    <t>Xception</t>
  </si>
  <si>
    <t>ZFNet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</si>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</sst>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"/>
    <numFmt numFmtId="165" formatCode="0.0000000"/>
    <numFmt numFmtId="166" formatCode="0.00000000"/>
    <numFmt numFmtId="167" formatCode="0.00000000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 applyFont="1" applyAlignment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4" fillId="0" borderId="0" xfId="0" applyFont="1" applyAlignment="1"/>
    <xf numFmtId="2" fontId="5" fillId="0" borderId="0" xfId="0" applyNumberFormat="1" applyFont="1"/>
    <xf numFmtId="164" fontId="5" fillId="0" borderId="0" xfId="0" applyNumberFormat="1" applyFont="1"/>
    <xf numFmtId="1" fontId="5" fillId="0" borderId="0" xfId="0" applyNumberFormat="1" applyFont="1"/>
    <xf numFmtId="165" fontId="5" fillId="0" borderId="0" xfId="0" applyNumberFormat="1" applyFont="1"/>
    <xf numFmtId="166" fontId="5" fillId="0" borderId="0" xfId="0" applyNumberFormat="1" applyFont="1"/>
    <xf numFmtId="167" fontId="5" fillId="0" borderId="0" xfId="0" applyNumberFormat="1" applyFont="1"/>
    <xf numFmtId="0" fontId="2" fillId="0" borderId="0" xfId="0" applyFont="1" applyAlignment="1"/>
    <xf numFmtId="165" fontId="0" fillId="0" borderId="0" xfId="0" applyNumberFormat="1" applyFont="1" applyAlignment="1"/>
    <xf numFmtId="1" fontId="0" fillId="0" borderId="0" xfId="0" applyNumberFormat="1" applyFont="1" applyAlignment="1"/>
    <xf numFmtId="0" fontId="6" fillId="0" borderId="2" xfId="1" applyFont="1" applyBorder="1" applyAlignment="1">
      <alignment horizontal="center" vertical="top"/>
    </xf>
    <xf numFmtId="0" fontId="1" fillId="0" borderId="0" xfId="1"/>
    <xf numFmtId="2" fontId="1" fillId="0" borderId="0" xfId="1" applyNumberFormat="1"/>
    <xf numFmtId="165" fontId="1" fillId="0" borderId="0" xfId="1" applyNumberFormat="1"/>
    <xf numFmtId="0" fontId="1" fillId="0" borderId="0" xfId="0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opLeftCell="A10" workbookViewId="0">
      <selection activeCell="B23" sqref="B23"/>
    </sheetView>
  </sheetViews>
  <sheetFormatPr baseColWidth="10" defaultColWidth="14.453125" defaultRowHeight="15" customHeight="1" x14ac:dyDescent="0.35"/>
  <cols>
    <col min="1" max="1" width="10.26953125" customWidth="1"/>
    <col min="2" max="2" width="10.81640625" customWidth="1"/>
    <col min="3" max="26" width="8.7265625" customWidth="1"/>
  </cols>
  <sheetData>
    <row r="1" spans="1:2" ht="14.25" customHeight="1" x14ac:dyDescent="0.35">
      <c r="A1" s="1" t="s">
        <v>0</v>
      </c>
      <c r="B1" s="1" t="s">
        <v>1</v>
      </c>
    </row>
    <row r="2" spans="1:2" ht="14.25" customHeight="1" x14ac:dyDescent="0.35">
      <c r="A2" s="2" t="s">
        <v>2</v>
      </c>
      <c r="B2" s="2">
        <v>0</v>
      </c>
    </row>
    <row r="3" spans="1:2" ht="14.25" customHeight="1" x14ac:dyDescent="0.35">
      <c r="A3" s="2" t="s">
        <v>3</v>
      </c>
      <c r="B3" s="2">
        <v>0</v>
      </c>
    </row>
    <row r="4" spans="1:2" ht="14.25" customHeight="1" x14ac:dyDescent="0.35">
      <c r="A4" s="2" t="s">
        <v>4</v>
      </c>
      <c r="B4" s="2">
        <v>0</v>
      </c>
    </row>
    <row r="5" spans="1:2" ht="14.25" customHeight="1" x14ac:dyDescent="0.35">
      <c r="A5" s="2" t="s">
        <v>5</v>
      </c>
      <c r="B5" s="2">
        <v>0</v>
      </c>
    </row>
    <row r="6" spans="1:2" ht="14.25" customHeight="1" x14ac:dyDescent="0.35">
      <c r="A6" s="2" t="s">
        <v>6</v>
      </c>
      <c r="B6" s="2">
        <v>0</v>
      </c>
    </row>
    <row r="7" spans="1:2" ht="14.25" customHeight="1" x14ac:dyDescent="0.35">
      <c r="A7" s="2" t="s">
        <v>7</v>
      </c>
      <c r="B7" s="2">
        <v>0</v>
      </c>
    </row>
    <row r="8" spans="1:2" ht="14.25" customHeight="1" x14ac:dyDescent="0.35">
      <c r="A8" s="2" t="s">
        <v>8</v>
      </c>
      <c r="B8" s="2">
        <v>29776</v>
      </c>
    </row>
    <row r="9" spans="1:2" ht="14.25" customHeight="1" x14ac:dyDescent="0.35">
      <c r="A9" s="2" t="s">
        <v>9</v>
      </c>
      <c r="B9" s="2">
        <v>1443603</v>
      </c>
    </row>
    <row r="10" spans="1:2" ht="14.25" customHeight="1" x14ac:dyDescent="0.35">
      <c r="A10" s="2" t="s">
        <v>10</v>
      </c>
      <c r="B10" s="2">
        <v>18063906</v>
      </c>
    </row>
    <row r="11" spans="1:2" ht="14.25" customHeight="1" x14ac:dyDescent="0.35">
      <c r="A11" s="2" t="s">
        <v>11</v>
      </c>
      <c r="B11" s="2">
        <v>24775532</v>
      </c>
    </row>
    <row r="12" spans="1:2" ht="14.25" customHeight="1" x14ac:dyDescent="0.35">
      <c r="A12" s="2" t="s">
        <v>12</v>
      </c>
      <c r="B12" s="2">
        <v>2679498</v>
      </c>
    </row>
    <row r="13" spans="1:2" ht="14.25" customHeight="1" x14ac:dyDescent="0.35">
      <c r="A13" s="2" t="s">
        <v>13</v>
      </c>
      <c r="B13" s="2">
        <v>1127297</v>
      </c>
    </row>
    <row r="14" spans="1:2" ht="14.25" customHeight="1" x14ac:dyDescent="0.35">
      <c r="A14" s="2" t="s">
        <v>14</v>
      </c>
      <c r="B14" s="2">
        <v>162466</v>
      </c>
    </row>
    <row r="15" spans="1:2" ht="14.25" customHeight="1" x14ac:dyDescent="0.35">
      <c r="A15" s="2" t="s">
        <v>15</v>
      </c>
      <c r="B15" s="2">
        <v>9672</v>
      </c>
    </row>
    <row r="16" spans="1:2" ht="14.25" customHeight="1" x14ac:dyDescent="0.35">
      <c r="A16" s="2" t="s">
        <v>16</v>
      </c>
      <c r="B16" s="2">
        <v>0</v>
      </c>
    </row>
    <row r="17" spans="1:3" ht="14.25" customHeight="1" x14ac:dyDescent="0.35">
      <c r="A17" s="2" t="s">
        <v>17</v>
      </c>
      <c r="B17" s="2">
        <v>0</v>
      </c>
    </row>
    <row r="18" spans="1:3" ht="14.25" customHeight="1" x14ac:dyDescent="0.35">
      <c r="A18" s="2" t="s">
        <v>18</v>
      </c>
      <c r="B18" s="2">
        <v>0</v>
      </c>
    </row>
    <row r="19" spans="1:3" ht="14.25" customHeight="1" x14ac:dyDescent="0.35">
      <c r="A19" s="2" t="s">
        <v>19</v>
      </c>
      <c r="B19" s="2">
        <v>0</v>
      </c>
    </row>
    <row r="20" spans="1:3" ht="14.25" customHeight="1" x14ac:dyDescent="0.35">
      <c r="B20" s="2">
        <f>+SUM(B4:B19)</f>
        <v>48291750</v>
      </c>
      <c r="C20" s="3" t="s">
        <v>20</v>
      </c>
    </row>
    <row r="21" spans="1:3" ht="14.25" customHeight="1" x14ac:dyDescent="0.35">
      <c r="A21" s="3" t="s">
        <v>21</v>
      </c>
      <c r="B21" s="2">
        <f>+(B10+B11)/B$20</f>
        <v>0.88709640880688734</v>
      </c>
      <c r="C21" s="3">
        <v>0</v>
      </c>
    </row>
    <row r="22" spans="1:3" ht="14.25" customHeight="1" x14ac:dyDescent="0.35">
      <c r="A22" s="3" t="s">
        <v>22</v>
      </c>
      <c r="B22" s="2">
        <f>+(B9+B12)/B$20</f>
        <v>8.5378993306310089E-2</v>
      </c>
      <c r="C22" s="3">
        <v>1</v>
      </c>
    </row>
    <row r="23" spans="1:3" ht="14.25" customHeight="1" x14ac:dyDescent="0.35">
      <c r="A23" s="3" t="s">
        <v>23</v>
      </c>
      <c r="B23" s="2">
        <f>+(B8+B13)/B$20</f>
        <v>2.3960055288946871E-2</v>
      </c>
      <c r="C23" s="3">
        <v>2</v>
      </c>
    </row>
    <row r="24" spans="1:3" ht="14.25" customHeight="1" x14ac:dyDescent="0.35">
      <c r="A24" s="3" t="s">
        <v>24</v>
      </c>
      <c r="B24" s="2">
        <f>+(B7+B14)/B$20</f>
        <v>3.3642599408801712E-3</v>
      </c>
      <c r="C24" s="3">
        <v>3</v>
      </c>
    </row>
    <row r="25" spans="1:3" ht="14.25" customHeight="1" x14ac:dyDescent="0.35">
      <c r="A25" s="3" t="s">
        <v>25</v>
      </c>
      <c r="B25" s="2">
        <f>+(B6+B15)/B$20</f>
        <v>2.0028265697557036E-4</v>
      </c>
      <c r="C25" s="3">
        <v>4</v>
      </c>
    </row>
    <row r="26" spans="1:3" ht="14.25" customHeight="1" x14ac:dyDescent="0.35">
      <c r="A26" s="2">
        <v>6</v>
      </c>
      <c r="B26" s="2">
        <f>+(B5+B16)/B$20</f>
        <v>0</v>
      </c>
    </row>
    <row r="27" spans="1:3" ht="14.25" customHeight="1" x14ac:dyDescent="0.35">
      <c r="A27" s="2">
        <v>7</v>
      </c>
      <c r="B27" s="2">
        <f>+(B4+B17)/B$20</f>
        <v>0</v>
      </c>
    </row>
    <row r="28" spans="1:3" ht="14.25" customHeight="1" x14ac:dyDescent="0.35">
      <c r="A28" s="2">
        <v>8</v>
      </c>
      <c r="B28" s="2">
        <f>+(B3+B18)/B$20</f>
        <v>0</v>
      </c>
    </row>
    <row r="29" spans="1:3" ht="14.25" customHeight="1" x14ac:dyDescent="0.35"/>
    <row r="30" spans="1:3" ht="14.25" customHeight="1" x14ac:dyDescent="0.35"/>
    <row r="31" spans="1:3" ht="14.25" customHeight="1" x14ac:dyDescent="0.35"/>
    <row r="32" spans="1:3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opLeftCell="A10" workbookViewId="0">
      <selection activeCell="I20" sqref="I20"/>
    </sheetView>
  </sheetViews>
  <sheetFormatPr baseColWidth="10" defaultColWidth="14.453125" defaultRowHeight="15" customHeight="1" x14ac:dyDescent="0.35"/>
  <cols>
    <col min="1" max="1" width="10.26953125" customWidth="1"/>
    <col min="2" max="2" width="9.26953125" customWidth="1"/>
    <col min="3" max="26" width="8.7265625" customWidth="1"/>
  </cols>
  <sheetData>
    <row r="1" spans="1:2" ht="14.25" customHeight="1" x14ac:dyDescent="0.35">
      <c r="A1" s="1" t="s">
        <v>0</v>
      </c>
      <c r="B1" s="1" t="s">
        <v>1</v>
      </c>
    </row>
    <row r="2" spans="1:2" ht="14.25" customHeight="1" x14ac:dyDescent="0.35">
      <c r="A2" s="2" t="s">
        <v>2</v>
      </c>
      <c r="B2" s="2">
        <v>0</v>
      </c>
    </row>
    <row r="3" spans="1:2" ht="14.25" customHeight="1" x14ac:dyDescent="0.35">
      <c r="A3" s="2" t="s">
        <v>3</v>
      </c>
      <c r="B3" s="2">
        <v>0</v>
      </c>
    </row>
    <row r="4" spans="1:2" ht="14.25" customHeight="1" x14ac:dyDescent="0.35">
      <c r="A4" s="2" t="s">
        <v>4</v>
      </c>
      <c r="B4" s="2">
        <v>0</v>
      </c>
    </row>
    <row r="5" spans="1:2" ht="14.25" customHeight="1" x14ac:dyDescent="0.35">
      <c r="A5" s="2" t="s">
        <v>5</v>
      </c>
      <c r="B5" s="2">
        <v>0</v>
      </c>
    </row>
    <row r="6" spans="1:2" ht="14.25" customHeight="1" x14ac:dyDescent="0.35">
      <c r="A6" s="2" t="s">
        <v>6</v>
      </c>
      <c r="B6" s="2">
        <v>0</v>
      </c>
    </row>
    <row r="7" spans="1:2" ht="14.25" customHeight="1" x14ac:dyDescent="0.35">
      <c r="A7" s="2" t="s">
        <v>7</v>
      </c>
      <c r="B7" s="2">
        <v>0</v>
      </c>
    </row>
    <row r="8" spans="1:2" ht="14.25" customHeight="1" x14ac:dyDescent="0.35">
      <c r="A8" s="2" t="s">
        <v>8</v>
      </c>
      <c r="B8" s="2">
        <v>0</v>
      </c>
    </row>
    <row r="9" spans="1:2" ht="14.25" customHeight="1" x14ac:dyDescent="0.35">
      <c r="A9" s="2" t="s">
        <v>9</v>
      </c>
      <c r="B9" s="2">
        <v>527843</v>
      </c>
    </row>
    <row r="10" spans="1:2" ht="14.25" customHeight="1" x14ac:dyDescent="0.35">
      <c r="A10" s="2" t="s">
        <v>10</v>
      </c>
      <c r="B10" s="2">
        <v>9011923</v>
      </c>
    </row>
    <row r="11" spans="1:2" ht="14.25" customHeight="1" x14ac:dyDescent="0.35">
      <c r="A11" s="2" t="s">
        <v>11</v>
      </c>
      <c r="B11" s="2">
        <v>79937452</v>
      </c>
    </row>
    <row r="12" spans="1:2" ht="14.25" customHeight="1" x14ac:dyDescent="0.35">
      <c r="A12" s="2" t="s">
        <v>12</v>
      </c>
      <c r="B12" s="2">
        <v>2521046</v>
      </c>
    </row>
    <row r="13" spans="1:2" ht="14.25" customHeight="1" x14ac:dyDescent="0.35">
      <c r="A13" s="2" t="s">
        <v>13</v>
      </c>
      <c r="B13" s="2">
        <v>1105233</v>
      </c>
    </row>
    <row r="14" spans="1:2" ht="14.25" customHeight="1" x14ac:dyDescent="0.35">
      <c r="A14" s="2" t="s">
        <v>14</v>
      </c>
      <c r="B14" s="2">
        <v>91997</v>
      </c>
    </row>
    <row r="15" spans="1:2" ht="14.25" customHeight="1" x14ac:dyDescent="0.35">
      <c r="A15" s="2" t="s">
        <v>15</v>
      </c>
      <c r="B15" s="2">
        <v>256</v>
      </c>
    </row>
    <row r="16" spans="1:2" ht="14.25" customHeight="1" x14ac:dyDescent="0.35">
      <c r="A16" s="2" t="s">
        <v>16</v>
      </c>
      <c r="B16" s="2">
        <v>0</v>
      </c>
    </row>
    <row r="17" spans="1:3" ht="14.25" customHeight="1" x14ac:dyDescent="0.35">
      <c r="A17" s="2" t="s">
        <v>17</v>
      </c>
      <c r="B17" s="2">
        <v>0</v>
      </c>
    </row>
    <row r="18" spans="1:3" ht="14.25" customHeight="1" x14ac:dyDescent="0.35">
      <c r="A18" s="2" t="s">
        <v>18</v>
      </c>
      <c r="B18" s="2">
        <v>0</v>
      </c>
    </row>
    <row r="19" spans="1:3" ht="14.25" customHeight="1" x14ac:dyDescent="0.35">
      <c r="A19" s="2" t="s">
        <v>19</v>
      </c>
      <c r="B19" s="2">
        <v>0</v>
      </c>
    </row>
    <row r="20" spans="1:3" ht="14.25" customHeight="1" x14ac:dyDescent="0.35">
      <c r="B20" s="2">
        <f>+SUM(B4:B19)</f>
        <v>93195750</v>
      </c>
      <c r="C20" s="3" t="s">
        <v>20</v>
      </c>
    </row>
    <row r="21" spans="1:3" ht="14.25" customHeight="1" x14ac:dyDescent="0.35">
      <c r="A21" s="3" t="s">
        <v>21</v>
      </c>
      <c r="B21" s="7">
        <f>+(B10+B11)/B$20</f>
        <v>0.95443595872129361</v>
      </c>
      <c r="C21" s="3">
        <v>0</v>
      </c>
    </row>
    <row r="22" spans="1:3" ht="14.25" customHeight="1" x14ac:dyDescent="0.35">
      <c r="A22" s="3" t="s">
        <v>22</v>
      </c>
      <c r="B22" s="7">
        <f>+(B9+B12)/B$20</f>
        <v>3.2714893114761133E-2</v>
      </c>
      <c r="C22" s="3">
        <v>1</v>
      </c>
    </row>
    <row r="23" spans="1:3" ht="14.25" customHeight="1" x14ac:dyDescent="0.35">
      <c r="A23" s="3" t="s">
        <v>23</v>
      </c>
      <c r="B23" s="7">
        <f>+(B8+B13)/B$20</f>
        <v>1.1859263968582258E-2</v>
      </c>
      <c r="C23" s="3">
        <v>2</v>
      </c>
    </row>
    <row r="24" spans="1:3" ht="14.25" customHeight="1" x14ac:dyDescent="0.35">
      <c r="A24" s="3" t="s">
        <v>24</v>
      </c>
      <c r="B24" s="7">
        <f>+(B7+B14)/B$20</f>
        <v>9.8713728898581739E-4</v>
      </c>
      <c r="C24" s="3">
        <v>3</v>
      </c>
    </row>
    <row r="25" spans="1:3" ht="14.25" customHeight="1" x14ac:dyDescent="0.35">
      <c r="A25" s="3" t="s">
        <v>25</v>
      </c>
      <c r="B25" s="7">
        <f>+(B6+B15)/B$20</f>
        <v>2.7469063771684868E-6</v>
      </c>
      <c r="C25" s="3">
        <v>4</v>
      </c>
    </row>
    <row r="26" spans="1:3" ht="14.25" customHeight="1" x14ac:dyDescent="0.35">
      <c r="A26" s="2">
        <v>6</v>
      </c>
      <c r="B26" s="7">
        <f>+(B5+B16)/B$20</f>
        <v>0</v>
      </c>
      <c r="C26" s="3">
        <v>5</v>
      </c>
    </row>
    <row r="27" spans="1:3" ht="14.25" customHeight="1" x14ac:dyDescent="0.35">
      <c r="A27" s="2">
        <v>7</v>
      </c>
      <c r="B27" s="7">
        <f>+(B4+B17)/B$20</f>
        <v>0</v>
      </c>
      <c r="C27" s="3">
        <v>6</v>
      </c>
    </row>
    <row r="28" spans="1:3" ht="14.25" customHeight="1" x14ac:dyDescent="0.35">
      <c r="A28" s="2">
        <v>8</v>
      </c>
      <c r="B28" s="7">
        <f>+(B3+B18)/B$20</f>
        <v>0</v>
      </c>
    </row>
    <row r="29" spans="1:3" ht="14.25" customHeight="1" x14ac:dyDescent="0.35"/>
    <row r="30" spans="1:3" ht="14.25" customHeight="1" x14ac:dyDescent="0.35"/>
    <row r="31" spans="1:3" ht="14.25" customHeight="1" x14ac:dyDescent="0.35"/>
    <row r="32" spans="1:3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G22" sqref="G22"/>
    </sheetView>
  </sheetViews>
  <sheetFormatPr baseColWidth="10" defaultRowHeight="14.5" x14ac:dyDescent="0.35"/>
  <sheetData>
    <row r="1" spans="1:8" x14ac:dyDescent="0.35">
      <c r="A1" t="s">
        <v>26</v>
      </c>
      <c r="B1" s="12">
        <v>0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</row>
    <row r="2" spans="1:8" x14ac:dyDescent="0.35">
      <c r="A2" t="s">
        <v>27</v>
      </c>
      <c r="B2" s="11">
        <f>+AlexNet!$B$21</f>
        <v>0.88709640880688734</v>
      </c>
      <c r="C2" s="11">
        <f>+AlexNet!$B$22</f>
        <v>8.5378993306310089E-2</v>
      </c>
      <c r="D2" s="11">
        <f>+AlexNet!$B$23</f>
        <v>2.3960055288946871E-2</v>
      </c>
      <c r="E2" s="11">
        <f>+AlexNet!$B$24</f>
        <v>3.3642599408801712E-3</v>
      </c>
      <c r="F2" s="11">
        <f>+AlexNet!$B$25</f>
        <v>2.0028265697557036E-4</v>
      </c>
      <c r="G2" s="11">
        <f>+AlexNet!$B$26</f>
        <v>0</v>
      </c>
      <c r="H2" s="11">
        <f>+AlexNet!$B$27</f>
        <v>0</v>
      </c>
    </row>
    <row r="3" spans="1:8" x14ac:dyDescent="0.35">
      <c r="A3" t="s">
        <v>28</v>
      </c>
      <c r="B3" s="11">
        <f>+DenseNet!$B$21</f>
        <v>0.77721911332375382</v>
      </c>
      <c r="C3" s="11">
        <f>+DenseNet!$B$22</f>
        <v>0.17927026303128479</v>
      </c>
      <c r="D3" s="11">
        <f>+DenseNet!$B$23</f>
        <v>4.1618620151240043E-2</v>
      </c>
      <c r="E3" s="11">
        <f>+DenseNet!$B$24</f>
        <v>1.8920034937213947E-3</v>
      </c>
      <c r="F3" s="11">
        <f>+DenseNet!$B$25</f>
        <v>0</v>
      </c>
      <c r="G3" s="11">
        <f>+DenseNet!$B$26</f>
        <v>0</v>
      </c>
      <c r="H3" s="11">
        <f>+DenseNet!$B$27</f>
        <v>0</v>
      </c>
    </row>
    <row r="4" spans="1:8" x14ac:dyDescent="0.35">
      <c r="A4" t="s">
        <v>29</v>
      </c>
      <c r="B4" s="11">
        <f>+Inception!$B$21</f>
        <v>0.8365117949136871</v>
      </c>
      <c r="C4" s="11">
        <f>+Inception!$B$22</f>
        <v>0.13810217926486479</v>
      </c>
      <c r="D4" s="11">
        <f>+Inception!$B$23</f>
        <v>2.3677502961260401E-2</v>
      </c>
      <c r="E4" s="11">
        <f>+Inception!$B$24</f>
        <v>1.4030321821240127E-3</v>
      </c>
      <c r="F4" s="11">
        <f>+Inception!$B$25</f>
        <v>2.6757169220715084E-4</v>
      </c>
      <c r="G4" s="11">
        <f>+Inception!$B$26</f>
        <v>3.6998117418152248E-5</v>
      </c>
      <c r="H4" s="11">
        <f>+Inception!$B$27</f>
        <v>9.2086843834822934E-7</v>
      </c>
    </row>
    <row r="5" spans="1:8" x14ac:dyDescent="0.35">
      <c r="A5" s="10" t="s">
        <v>30</v>
      </c>
      <c r="B5" s="11">
        <f>+MobileNet!$B$21</f>
        <v>0.8867268312916724</v>
      </c>
      <c r="C5" s="11">
        <f>+MobileNet!$B$22</f>
        <v>9.5505372175920852E-2</v>
      </c>
      <c r="D5" s="11">
        <f>+MobileNet!$B$23</f>
        <v>1.6503054766700092E-2</v>
      </c>
      <c r="E5" s="11">
        <f>+MobileNet!$B$24</f>
        <v>1.2647417657066506E-3</v>
      </c>
      <c r="F5" s="11">
        <f>+MobileNet!$B$25</f>
        <v>0</v>
      </c>
      <c r="G5" s="11">
        <f>+MobileNet!$B$26</f>
        <v>0</v>
      </c>
      <c r="H5" s="11">
        <f>+MobileNet!$B$27</f>
        <v>0</v>
      </c>
    </row>
    <row r="6" spans="1:8" x14ac:dyDescent="0.35">
      <c r="A6" s="10" t="s">
        <v>31</v>
      </c>
      <c r="B6" s="11">
        <f>+ResNet!$B$21</f>
        <v>0.98863974844420632</v>
      </c>
      <c r="C6" s="11">
        <f>+ResNet!$B$22</f>
        <v>7.6943516220192203E-3</v>
      </c>
      <c r="D6" s="11">
        <f>+ResNet!$B$23</f>
        <v>2.6999378188050089E-3</v>
      </c>
      <c r="E6" s="11">
        <f>+ResNet!$B$24</f>
        <v>9.4278824522645585E-4</v>
      </c>
      <c r="F6" s="11">
        <f>+ResNet!$B$25</f>
        <v>2.3173869743034947E-5</v>
      </c>
      <c r="G6" s="11">
        <f>+ResNet!$B$26</f>
        <v>0</v>
      </c>
      <c r="H6" s="11">
        <f>+ResNet!$B$27</f>
        <v>0</v>
      </c>
    </row>
    <row r="7" spans="1:8" x14ac:dyDescent="0.35">
      <c r="A7" s="10" t="s">
        <v>32</v>
      </c>
      <c r="B7" s="11">
        <f>+SqueezeNet!$B$21</f>
        <v>0.96489412610997771</v>
      </c>
      <c r="C7" s="11">
        <f>+SqueezeNet!$B$22</f>
        <v>2.2271768141919914E-2</v>
      </c>
      <c r="D7" s="11">
        <f>+SqueezeNet!$B$23</f>
        <v>8.0650322134301899E-3</v>
      </c>
      <c r="E7" s="11">
        <f>+SqueezeNet!$B$24</f>
        <v>3.6278061455127224E-3</v>
      </c>
      <c r="F7" s="11">
        <f>+SqueezeNet!$B$25</f>
        <v>9.6450429839974527E-4</v>
      </c>
      <c r="G7" s="11">
        <f>+SqueezeNet!$B$26</f>
        <v>1.5248214405044085E-4</v>
      </c>
      <c r="H7" s="11">
        <f>+SqueezeNet!$B$27</f>
        <v>2.4280946709277234E-5</v>
      </c>
    </row>
    <row r="8" spans="1:8" x14ac:dyDescent="0.35">
      <c r="A8" s="10" t="s">
        <v>33</v>
      </c>
      <c r="B8" s="11">
        <f>+'VGG16'!$B$21</f>
        <v>0.99999500510458061</v>
      </c>
      <c r="C8" s="11">
        <f>+'VGG16'!$B$22</f>
        <v>4.8978662009264181E-6</v>
      </c>
      <c r="D8" s="11">
        <f>+'VGG16'!$B$23</f>
        <v>9.7029218450738681E-8</v>
      </c>
      <c r="E8" s="11">
        <f>+'VGG16'!$B$24</f>
        <v>0</v>
      </c>
      <c r="F8" s="11">
        <f>+'VGG16'!$B$25</f>
        <v>0</v>
      </c>
      <c r="G8" s="11">
        <f>+'VGG16'!$B$26</f>
        <v>0</v>
      </c>
      <c r="H8" s="11">
        <f>+'VGG16'!$B$27</f>
        <v>0</v>
      </c>
    </row>
    <row r="9" spans="1:8" x14ac:dyDescent="0.35">
      <c r="A9" s="10" t="s">
        <v>34</v>
      </c>
      <c r="B9" s="11">
        <f>+'VGG19'!$B$21</f>
        <v>0.62358457284211577</v>
      </c>
      <c r="C9" s="11">
        <f>+'VGG19'!$B$22</f>
        <v>6.2861440760971082E-2</v>
      </c>
      <c r="D9" s="11">
        <f>+'VGG19'!$B$23</f>
        <v>6.9110359939683563E-2</v>
      </c>
      <c r="E9" s="11">
        <f>+'VGG19'!$B$24</f>
        <v>6.9564500772177906E-2</v>
      </c>
      <c r="F9" s="11">
        <f>+'VGG19'!$B$25</f>
        <v>7.2499678828658501E-2</v>
      </c>
      <c r="G9" s="11">
        <f>+'VGG19'!$B$26</f>
        <v>5.6973791507409721E-2</v>
      </c>
      <c r="H9" s="11">
        <f>+'VGG19'!$B$27</f>
        <v>3.2148358381660885E-2</v>
      </c>
    </row>
    <row r="10" spans="1:8" x14ac:dyDescent="0.35">
      <c r="A10" s="17" t="s">
        <v>35</v>
      </c>
      <c r="B10" s="11">
        <f>+Xception!$B$21</f>
        <v>0.81311342958443644</v>
      </c>
      <c r="C10" s="11">
        <f>+Xception!$B$22</f>
        <v>0.1191095242939339</v>
      </c>
      <c r="D10" s="11">
        <f>+Xception!$B$23</f>
        <v>4.5458047900596217E-2</v>
      </c>
      <c r="E10" s="11">
        <f>+Xception!$B$24</f>
        <v>1.6099919859667577E-2</v>
      </c>
      <c r="F10" s="11">
        <f>+Xception!$B$25</f>
        <v>5.3363139913111006E-3</v>
      </c>
      <c r="G10" s="11">
        <f>+Xception!$B$26</f>
        <v>7.4954781499740727E-4</v>
      </c>
      <c r="H10" s="11">
        <f>+Xception!$B$27</f>
        <v>1.094870770612565E-4</v>
      </c>
    </row>
    <row r="11" spans="1:8" x14ac:dyDescent="0.35">
      <c r="A11" s="10" t="s">
        <v>36</v>
      </c>
      <c r="B11" s="11">
        <f>+ZFNet!$B$21</f>
        <v>0.95443595872129361</v>
      </c>
      <c r="C11" s="11">
        <f>+ZFNet!$B$22</f>
        <v>3.2714893114761133E-2</v>
      </c>
      <c r="D11" s="11">
        <f>+ZFNet!$B$23</f>
        <v>1.1859263968582258E-2</v>
      </c>
      <c r="E11" s="11">
        <f>+ZFNet!$B$24</f>
        <v>9.8713728898581739E-4</v>
      </c>
      <c r="F11" s="11">
        <f>+ZFNet!$B$25</f>
        <v>2.7469063771684868E-6</v>
      </c>
      <c r="G11" s="11">
        <f>+ZFNet!$B$26</f>
        <v>0</v>
      </c>
      <c r="H11" s="11">
        <f>+ZFNet!$B$27</f>
        <v>0</v>
      </c>
    </row>
    <row r="12" spans="1:8" x14ac:dyDescent="0.35">
      <c r="A12" s="10" t="s">
        <v>37</v>
      </c>
      <c r="B12" s="11">
        <f>+AVERAGE(B2:B11)</f>
        <v>0.87322169891426105</v>
      </c>
      <c r="C12" s="11">
        <f t="shared" ref="C12:H12" si="0">+AVERAGE(C2:C11)</f>
        <v>7.4291368357818688E-2</v>
      </c>
      <c r="D12" s="11">
        <f t="shared" si="0"/>
        <v>2.4295197203846309E-2</v>
      </c>
      <c r="E12" s="11">
        <f t="shared" si="0"/>
        <v>9.9146189694002719E-3</v>
      </c>
      <c r="F12" s="11">
        <f t="shared" si="0"/>
        <v>7.9294272243672255E-3</v>
      </c>
      <c r="G12" s="11">
        <f t="shared" si="0"/>
        <v>5.7912819583875721E-3</v>
      </c>
      <c r="H12" s="11">
        <f t="shared" si="0"/>
        <v>3.228304727386977E-3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opLeftCell="A4" workbookViewId="0">
      <selection activeCell="B22" sqref="B22"/>
    </sheetView>
  </sheetViews>
  <sheetFormatPr baseColWidth="10" defaultColWidth="14.453125" defaultRowHeight="15" customHeight="1" x14ac:dyDescent="0.35"/>
  <cols>
    <col min="1" max="1" width="8.7265625" customWidth="1"/>
    <col min="2" max="2" width="12.26953125" customWidth="1"/>
    <col min="3" max="26" width="8.7265625" customWidth="1"/>
  </cols>
  <sheetData>
    <row r="1" spans="1:2" ht="14.25" customHeight="1" x14ac:dyDescent="0.35">
      <c r="A1" s="1" t="s">
        <v>0</v>
      </c>
      <c r="B1" s="1" t="s">
        <v>1</v>
      </c>
    </row>
    <row r="2" spans="1:2" ht="14.25" customHeight="1" x14ac:dyDescent="0.35">
      <c r="A2" s="2" t="s">
        <v>2</v>
      </c>
      <c r="B2" s="2">
        <v>0</v>
      </c>
    </row>
    <row r="3" spans="1:2" ht="14.25" customHeight="1" x14ac:dyDescent="0.35">
      <c r="A3" s="2" t="s">
        <v>3</v>
      </c>
      <c r="B3" s="2">
        <v>0</v>
      </c>
    </row>
    <row r="4" spans="1:2" ht="14.25" customHeight="1" x14ac:dyDescent="0.35">
      <c r="A4" s="2" t="s">
        <v>4</v>
      </c>
      <c r="B4" s="2">
        <v>0</v>
      </c>
    </row>
    <row r="5" spans="1:2" ht="14.25" customHeight="1" x14ac:dyDescent="0.35">
      <c r="A5" s="2" t="s">
        <v>5</v>
      </c>
      <c r="B5" s="2">
        <v>0</v>
      </c>
    </row>
    <row r="6" spans="1:2" ht="14.25" customHeight="1" x14ac:dyDescent="0.35">
      <c r="A6" s="2" t="s">
        <v>6</v>
      </c>
      <c r="B6" s="2">
        <v>0</v>
      </c>
    </row>
    <row r="7" spans="1:2" ht="14.25" customHeight="1" x14ac:dyDescent="0.35">
      <c r="A7" s="2" t="s">
        <v>7</v>
      </c>
      <c r="B7" s="4">
        <v>776914</v>
      </c>
    </row>
    <row r="8" spans="1:2" ht="14.25" customHeight="1" x14ac:dyDescent="0.35">
      <c r="A8" s="2" t="s">
        <v>8</v>
      </c>
      <c r="B8" s="4">
        <v>17658765</v>
      </c>
    </row>
    <row r="9" spans="1:2" ht="14.25" customHeight="1" x14ac:dyDescent="0.35">
      <c r="A9" s="2" t="s">
        <v>9</v>
      </c>
      <c r="B9" s="4">
        <v>67015179</v>
      </c>
    </row>
    <row r="10" spans="1:2" ht="14.25" customHeight="1" x14ac:dyDescent="0.35">
      <c r="A10" s="2" t="s">
        <v>10</v>
      </c>
      <c r="B10" s="4">
        <v>173786067</v>
      </c>
    </row>
    <row r="11" spans="1:2" ht="14.25" customHeight="1" x14ac:dyDescent="0.35">
      <c r="A11" s="2" t="s">
        <v>11</v>
      </c>
      <c r="B11" s="4">
        <v>915831217</v>
      </c>
    </row>
    <row r="12" spans="1:2" ht="14.25" customHeight="1" x14ac:dyDescent="0.35">
      <c r="A12" s="2" t="s">
        <v>12</v>
      </c>
      <c r="B12" s="4">
        <v>184311601</v>
      </c>
    </row>
    <row r="13" spans="1:2" ht="14.25" customHeight="1" x14ac:dyDescent="0.35">
      <c r="A13" s="2" t="s">
        <v>13</v>
      </c>
      <c r="B13" s="4">
        <v>40688189</v>
      </c>
    </row>
    <row r="14" spans="1:2" ht="14.25" customHeight="1" x14ac:dyDescent="0.35">
      <c r="A14" s="2" t="s">
        <v>14</v>
      </c>
      <c r="B14" s="4">
        <v>1875568</v>
      </c>
    </row>
    <row r="15" spans="1:2" ht="14.25" customHeight="1" x14ac:dyDescent="0.35">
      <c r="A15" s="2" t="s">
        <v>15</v>
      </c>
      <c r="B15" s="4">
        <v>0</v>
      </c>
    </row>
    <row r="16" spans="1:2" ht="14.25" customHeight="1" x14ac:dyDescent="0.35">
      <c r="A16" s="2" t="s">
        <v>16</v>
      </c>
      <c r="B16" s="2">
        <v>0</v>
      </c>
    </row>
    <row r="17" spans="1:3" ht="14.25" customHeight="1" x14ac:dyDescent="0.35">
      <c r="A17" s="2" t="s">
        <v>17</v>
      </c>
      <c r="B17" s="2">
        <v>0</v>
      </c>
    </row>
    <row r="18" spans="1:3" ht="14.25" customHeight="1" x14ac:dyDescent="0.35">
      <c r="A18" s="2" t="s">
        <v>18</v>
      </c>
      <c r="B18" s="2">
        <v>0</v>
      </c>
    </row>
    <row r="19" spans="1:3" ht="14.25" customHeight="1" x14ac:dyDescent="0.35">
      <c r="A19" s="2" t="s">
        <v>19</v>
      </c>
      <c r="B19" s="2">
        <v>0</v>
      </c>
    </row>
    <row r="20" spans="1:3" ht="14.25" customHeight="1" x14ac:dyDescent="0.35">
      <c r="B20" s="2">
        <f>+SUM(B4:B19)</f>
        <v>1401943500</v>
      </c>
      <c r="C20" s="3" t="s">
        <v>20</v>
      </c>
    </row>
    <row r="21" spans="1:3" ht="14.25" customHeight="1" x14ac:dyDescent="0.35">
      <c r="A21" s="3" t="s">
        <v>21</v>
      </c>
      <c r="B21" s="2">
        <f>+(B10+B11)/B$20</f>
        <v>0.77721911332375382</v>
      </c>
      <c r="C21" s="3">
        <v>0</v>
      </c>
    </row>
    <row r="22" spans="1:3" ht="14.25" customHeight="1" x14ac:dyDescent="0.35">
      <c r="A22" s="3" t="s">
        <v>22</v>
      </c>
      <c r="B22" s="2">
        <f>+(B9+B12)/B$20</f>
        <v>0.17927026303128479</v>
      </c>
      <c r="C22" s="3">
        <v>1</v>
      </c>
    </row>
    <row r="23" spans="1:3" ht="14.25" customHeight="1" x14ac:dyDescent="0.35">
      <c r="A23" s="3" t="s">
        <v>23</v>
      </c>
      <c r="B23" s="2">
        <f>+(B8+B13)/B$20</f>
        <v>4.1618620151240043E-2</v>
      </c>
      <c r="C23" s="3">
        <v>2</v>
      </c>
    </row>
    <row r="24" spans="1:3" ht="14.25" customHeight="1" x14ac:dyDescent="0.35">
      <c r="A24" s="3" t="s">
        <v>24</v>
      </c>
      <c r="B24" s="2">
        <f>+(B7+B14)/B$20</f>
        <v>1.8920034937213947E-3</v>
      </c>
      <c r="C24" s="3">
        <v>3</v>
      </c>
    </row>
    <row r="25" spans="1:3" ht="14.25" customHeight="1" x14ac:dyDescent="0.35">
      <c r="A25" s="3" t="s">
        <v>25</v>
      </c>
      <c r="B25" s="2">
        <f>+(B6+B15)/B$20</f>
        <v>0</v>
      </c>
      <c r="C25" s="3">
        <v>4</v>
      </c>
    </row>
    <row r="26" spans="1:3" ht="14.25" customHeight="1" x14ac:dyDescent="0.35">
      <c r="A26" s="2">
        <v>6</v>
      </c>
      <c r="B26" s="2">
        <f>+(B5+B16)/B$20</f>
        <v>0</v>
      </c>
    </row>
    <row r="27" spans="1:3" ht="14.25" customHeight="1" x14ac:dyDescent="0.35">
      <c r="A27" s="2">
        <v>7</v>
      </c>
      <c r="B27" s="2">
        <f>+(B4+B17)/B$20</f>
        <v>0</v>
      </c>
    </row>
    <row r="28" spans="1:3" ht="14.25" customHeight="1" x14ac:dyDescent="0.35">
      <c r="A28" s="2">
        <v>8</v>
      </c>
      <c r="B28" s="2">
        <f>+(B3+B18)/B$20</f>
        <v>0</v>
      </c>
    </row>
    <row r="29" spans="1:3" ht="14.25" customHeight="1" x14ac:dyDescent="0.35"/>
    <row r="30" spans="1:3" ht="14.25" customHeight="1" x14ac:dyDescent="0.35"/>
    <row r="31" spans="1:3" ht="14.25" customHeight="1" x14ac:dyDescent="0.35"/>
    <row r="32" spans="1:3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opLeftCell="A7" workbookViewId="0">
      <selection activeCell="C30" sqref="C30"/>
    </sheetView>
  </sheetViews>
  <sheetFormatPr baseColWidth="10" defaultColWidth="14.453125" defaultRowHeight="15" customHeight="1" x14ac:dyDescent="0.35"/>
  <cols>
    <col min="1" max="26" width="8.7265625" customWidth="1"/>
  </cols>
  <sheetData>
    <row r="1" spans="1:2" ht="14.25" customHeight="1" x14ac:dyDescent="0.35">
      <c r="A1" s="1" t="s">
        <v>0</v>
      </c>
      <c r="B1" s="1" t="s">
        <v>1</v>
      </c>
    </row>
    <row r="2" spans="1:2" ht="14.25" customHeight="1" x14ac:dyDescent="0.35">
      <c r="A2" s="2" t="s">
        <v>2</v>
      </c>
      <c r="B2" s="2">
        <v>0</v>
      </c>
    </row>
    <row r="3" spans="1:2" ht="14.25" customHeight="1" x14ac:dyDescent="0.35">
      <c r="A3" s="2" t="s">
        <v>3</v>
      </c>
      <c r="B3" s="2">
        <v>0</v>
      </c>
    </row>
    <row r="4" spans="1:2" ht="14.25" customHeight="1" x14ac:dyDescent="0.35">
      <c r="A4" s="2" t="s">
        <v>4</v>
      </c>
      <c r="B4" s="2">
        <v>4</v>
      </c>
    </row>
    <row r="5" spans="1:2" ht="14.25" customHeight="1" x14ac:dyDescent="0.35">
      <c r="A5" s="2" t="s">
        <v>5</v>
      </c>
      <c r="B5" s="2">
        <v>105</v>
      </c>
    </row>
    <row r="6" spans="1:2" ht="14.25" customHeight="1" x14ac:dyDescent="0.35">
      <c r="A6" s="2" t="s">
        <v>6</v>
      </c>
      <c r="B6" s="2">
        <v>579</v>
      </c>
    </row>
    <row r="7" spans="1:2" ht="14.25" customHeight="1" x14ac:dyDescent="0.35">
      <c r="A7" s="2" t="s">
        <v>7</v>
      </c>
      <c r="B7" s="2">
        <v>2976</v>
      </c>
    </row>
    <row r="8" spans="1:2" ht="14.25" customHeight="1" x14ac:dyDescent="0.35">
      <c r="A8" s="2" t="s">
        <v>8</v>
      </c>
      <c r="B8" s="2">
        <v>39724</v>
      </c>
    </row>
    <row r="9" spans="1:2" ht="14.25" customHeight="1" x14ac:dyDescent="0.35">
      <c r="A9" s="2" t="s">
        <v>9</v>
      </c>
      <c r="B9" s="2">
        <v>199972</v>
      </c>
    </row>
    <row r="10" spans="1:2" ht="14.25" customHeight="1" x14ac:dyDescent="0.35">
      <c r="A10" s="2" t="s">
        <v>10</v>
      </c>
      <c r="B10" s="2">
        <v>896865</v>
      </c>
    </row>
    <row r="11" spans="1:2" ht="14.25" customHeight="1" x14ac:dyDescent="0.35">
      <c r="A11" s="2" t="s">
        <v>11</v>
      </c>
      <c r="B11" s="2">
        <v>55423592</v>
      </c>
    </row>
    <row r="12" spans="1:2" ht="14.25" customHeight="1" x14ac:dyDescent="0.35">
      <c r="A12" s="2" t="s">
        <v>12</v>
      </c>
      <c r="B12" s="2">
        <v>9098137</v>
      </c>
    </row>
    <row r="13" spans="1:2" ht="14.25" customHeight="1" x14ac:dyDescent="0.35">
      <c r="A13" s="2" t="s">
        <v>13</v>
      </c>
      <c r="B13" s="2">
        <v>1554429</v>
      </c>
    </row>
    <row r="14" spans="1:2" ht="14.25" customHeight="1" x14ac:dyDescent="0.35">
      <c r="A14" s="2" t="s">
        <v>14</v>
      </c>
      <c r="B14" s="2">
        <v>91487</v>
      </c>
    </row>
    <row r="15" spans="1:2" ht="14.25" customHeight="1" x14ac:dyDescent="0.35">
      <c r="A15" s="2" t="s">
        <v>15</v>
      </c>
      <c r="B15" s="2">
        <v>17436</v>
      </c>
    </row>
    <row r="16" spans="1:2" ht="14.25" customHeight="1" x14ac:dyDescent="0.35">
      <c r="A16" s="2" t="s">
        <v>16</v>
      </c>
      <c r="B16" s="2">
        <v>2386</v>
      </c>
    </row>
    <row r="17" spans="1:3" ht="14.25" customHeight="1" x14ac:dyDescent="0.35">
      <c r="A17" s="2" t="s">
        <v>17</v>
      </c>
      <c r="B17" s="2">
        <v>58</v>
      </c>
    </row>
    <row r="18" spans="1:3" ht="14.25" customHeight="1" x14ac:dyDescent="0.35">
      <c r="A18" s="2" t="s">
        <v>18</v>
      </c>
      <c r="B18" s="2">
        <v>0</v>
      </c>
    </row>
    <row r="19" spans="1:3" ht="14.25" customHeight="1" x14ac:dyDescent="0.35">
      <c r="A19" s="2" t="s">
        <v>19</v>
      </c>
      <c r="B19" s="2">
        <v>0</v>
      </c>
    </row>
    <row r="20" spans="1:3" ht="14.25" customHeight="1" x14ac:dyDescent="0.35">
      <c r="B20" s="2">
        <f>+SUM(B4:B19)</f>
        <v>67327750</v>
      </c>
      <c r="C20" s="3" t="s">
        <v>20</v>
      </c>
    </row>
    <row r="21" spans="1:3" ht="14.25" customHeight="1" x14ac:dyDescent="0.35">
      <c r="A21" s="3" t="s">
        <v>21</v>
      </c>
      <c r="B21" s="2">
        <f>+(B10+B11)/B$20</f>
        <v>0.8365117949136871</v>
      </c>
      <c r="C21" s="3">
        <v>0</v>
      </c>
    </row>
    <row r="22" spans="1:3" ht="14.25" customHeight="1" x14ac:dyDescent="0.35">
      <c r="A22" s="3" t="s">
        <v>22</v>
      </c>
      <c r="B22" s="2">
        <f>+(B9+B12)/B$20</f>
        <v>0.13810217926486479</v>
      </c>
      <c r="C22" s="3">
        <v>1</v>
      </c>
    </row>
    <row r="23" spans="1:3" ht="14.25" customHeight="1" x14ac:dyDescent="0.35">
      <c r="A23" s="3" t="s">
        <v>23</v>
      </c>
      <c r="B23" s="2">
        <f>+(B8+B13)/B$20</f>
        <v>2.3677502961260401E-2</v>
      </c>
      <c r="C23" s="3">
        <v>2</v>
      </c>
    </row>
    <row r="24" spans="1:3" ht="14.25" customHeight="1" x14ac:dyDescent="0.35">
      <c r="A24" s="3" t="s">
        <v>24</v>
      </c>
      <c r="B24" s="2">
        <f>+(B7+B14)/B$20</f>
        <v>1.4030321821240127E-3</v>
      </c>
      <c r="C24" s="3">
        <v>3</v>
      </c>
    </row>
    <row r="25" spans="1:3" ht="14.25" customHeight="1" x14ac:dyDescent="0.35">
      <c r="A25" s="3" t="s">
        <v>25</v>
      </c>
      <c r="B25" s="2">
        <f>+(B6+B15)/B$20</f>
        <v>2.6757169220715084E-4</v>
      </c>
      <c r="C25" s="3">
        <v>4</v>
      </c>
    </row>
    <row r="26" spans="1:3" ht="14.25" customHeight="1" x14ac:dyDescent="0.35">
      <c r="A26" s="2">
        <v>6</v>
      </c>
      <c r="B26" s="5">
        <f>+(B5+B16)/B$20</f>
        <v>3.6998117418152248E-5</v>
      </c>
      <c r="C26" s="3">
        <v>5</v>
      </c>
    </row>
    <row r="27" spans="1:3" ht="14.25" customHeight="1" x14ac:dyDescent="0.35">
      <c r="A27" s="2">
        <v>7</v>
      </c>
      <c r="B27" s="5">
        <f>+(B4+B17)/B$20</f>
        <v>9.2086843834822934E-7</v>
      </c>
      <c r="C27" s="3">
        <v>6</v>
      </c>
    </row>
    <row r="28" spans="1:3" ht="14.25" customHeight="1" x14ac:dyDescent="0.35">
      <c r="A28" s="2">
        <v>8</v>
      </c>
      <c r="B28" s="5">
        <f>+(B3+B18)/B$20</f>
        <v>0</v>
      </c>
    </row>
    <row r="29" spans="1:3" ht="14.25" customHeight="1" x14ac:dyDescent="0.35"/>
    <row r="30" spans="1:3" ht="14.25" customHeight="1" x14ac:dyDescent="0.35"/>
    <row r="31" spans="1:3" ht="14.25" customHeight="1" x14ac:dyDescent="0.35"/>
    <row r="32" spans="1:3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5" right="0.75" top="1" bottom="1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opLeftCell="A10" workbookViewId="0">
      <selection activeCell="F36" sqref="F36"/>
    </sheetView>
  </sheetViews>
  <sheetFormatPr baseColWidth="10" defaultColWidth="14.453125" defaultRowHeight="15" customHeight="1" x14ac:dyDescent="0.35"/>
  <cols>
    <col min="1" max="1" width="8.7265625" customWidth="1"/>
    <col min="2" max="2" width="12.26953125" customWidth="1"/>
    <col min="3" max="26" width="8.7265625" customWidth="1"/>
  </cols>
  <sheetData>
    <row r="1" spans="1:2" ht="14.25" customHeight="1" x14ac:dyDescent="0.35">
      <c r="A1" s="1" t="s">
        <v>0</v>
      </c>
      <c r="B1" s="1" t="s">
        <v>1</v>
      </c>
    </row>
    <row r="2" spans="1:2" ht="14.25" customHeight="1" x14ac:dyDescent="0.35">
      <c r="A2" s="2" t="s">
        <v>2</v>
      </c>
      <c r="B2" s="2">
        <v>0</v>
      </c>
    </row>
    <row r="3" spans="1:2" ht="14.25" customHeight="1" x14ac:dyDescent="0.35">
      <c r="A3" s="2" t="s">
        <v>3</v>
      </c>
      <c r="B3" s="2">
        <v>0</v>
      </c>
    </row>
    <row r="4" spans="1:2" ht="14.25" customHeight="1" x14ac:dyDescent="0.35">
      <c r="A4" s="2" t="s">
        <v>4</v>
      </c>
      <c r="B4" s="2">
        <v>0</v>
      </c>
    </row>
    <row r="5" spans="1:2" ht="14.25" customHeight="1" x14ac:dyDescent="0.35">
      <c r="A5" s="2" t="s">
        <v>5</v>
      </c>
      <c r="B5" s="2">
        <v>0</v>
      </c>
    </row>
    <row r="6" spans="1:2" ht="14.25" customHeight="1" x14ac:dyDescent="0.35">
      <c r="A6" s="2" t="s">
        <v>6</v>
      </c>
      <c r="B6" s="2">
        <v>0</v>
      </c>
    </row>
    <row r="7" spans="1:2" ht="14.25" customHeight="1" x14ac:dyDescent="0.35">
      <c r="A7" s="2" t="s">
        <v>7</v>
      </c>
      <c r="B7" s="2">
        <v>0</v>
      </c>
    </row>
    <row r="8" spans="1:2" ht="14.25" customHeight="1" x14ac:dyDescent="0.35">
      <c r="A8" s="2" t="s">
        <v>8</v>
      </c>
      <c r="B8" s="2">
        <v>0</v>
      </c>
    </row>
    <row r="9" spans="1:2" ht="14.25" customHeight="1" x14ac:dyDescent="0.35">
      <c r="A9" s="2" t="s">
        <v>9</v>
      </c>
      <c r="B9" s="2">
        <v>0</v>
      </c>
    </row>
    <row r="10" spans="1:2" ht="14.25" customHeight="1" x14ac:dyDescent="0.35">
      <c r="A10" s="2" t="s">
        <v>10</v>
      </c>
      <c r="B10" s="2">
        <v>0</v>
      </c>
    </row>
    <row r="11" spans="1:2" ht="14.25" customHeight="1" x14ac:dyDescent="0.35">
      <c r="A11" s="2" t="s">
        <v>11</v>
      </c>
      <c r="B11" s="4">
        <v>236756729</v>
      </c>
    </row>
    <row r="12" spans="1:2" ht="14.25" customHeight="1" x14ac:dyDescent="0.35">
      <c r="A12" s="2" t="s">
        <v>12</v>
      </c>
      <c r="B12" s="4">
        <v>25500006</v>
      </c>
    </row>
    <row r="13" spans="1:2" ht="14.25" customHeight="1" x14ac:dyDescent="0.35">
      <c r="A13" s="2" t="s">
        <v>13</v>
      </c>
      <c r="B13" s="4">
        <v>4406328</v>
      </c>
    </row>
    <row r="14" spans="1:2" ht="14.25" customHeight="1" x14ac:dyDescent="0.35">
      <c r="A14" s="2" t="s">
        <v>14</v>
      </c>
      <c r="B14" s="4">
        <v>337687</v>
      </c>
    </row>
    <row r="15" spans="1:2" ht="14.25" customHeight="1" x14ac:dyDescent="0.35">
      <c r="A15" s="2" t="s">
        <v>15</v>
      </c>
      <c r="B15" s="2">
        <v>0</v>
      </c>
    </row>
    <row r="16" spans="1:2" ht="14.25" customHeight="1" x14ac:dyDescent="0.35">
      <c r="A16" s="2" t="s">
        <v>16</v>
      </c>
      <c r="B16" s="2">
        <v>0</v>
      </c>
    </row>
    <row r="17" spans="1:3" ht="14.25" customHeight="1" x14ac:dyDescent="0.35">
      <c r="A17" s="2" t="s">
        <v>17</v>
      </c>
      <c r="B17" s="2">
        <v>0</v>
      </c>
    </row>
    <row r="18" spans="1:3" ht="14.25" customHeight="1" x14ac:dyDescent="0.35">
      <c r="A18" s="2" t="s">
        <v>18</v>
      </c>
      <c r="B18" s="2">
        <v>0</v>
      </c>
    </row>
    <row r="19" spans="1:3" ht="14.25" customHeight="1" x14ac:dyDescent="0.35">
      <c r="A19" s="2" t="s">
        <v>19</v>
      </c>
      <c r="B19" s="2">
        <v>0</v>
      </c>
    </row>
    <row r="20" spans="1:3" ht="14.25" customHeight="1" x14ac:dyDescent="0.35">
      <c r="B20" s="2">
        <f>+SUM(B4:B19)</f>
        <v>267000750</v>
      </c>
      <c r="C20" s="3" t="s">
        <v>20</v>
      </c>
    </row>
    <row r="21" spans="1:3" ht="14.25" customHeight="1" x14ac:dyDescent="0.35">
      <c r="A21" s="3" t="s">
        <v>21</v>
      </c>
      <c r="B21" s="2">
        <f>+(B10+B11)/B$20</f>
        <v>0.8867268312916724</v>
      </c>
      <c r="C21" s="3">
        <v>0</v>
      </c>
    </row>
    <row r="22" spans="1:3" ht="14.25" customHeight="1" x14ac:dyDescent="0.35">
      <c r="A22" s="3" t="s">
        <v>22</v>
      </c>
      <c r="B22" s="2">
        <f>+(B9+B12)/B$20</f>
        <v>9.5505372175920852E-2</v>
      </c>
      <c r="C22" s="3">
        <v>1</v>
      </c>
    </row>
    <row r="23" spans="1:3" ht="14.25" customHeight="1" x14ac:dyDescent="0.35">
      <c r="A23" s="3" t="s">
        <v>23</v>
      </c>
      <c r="B23" s="2">
        <f>+(B8+B13)/B$20</f>
        <v>1.6503054766700092E-2</v>
      </c>
      <c r="C23" s="3">
        <v>2</v>
      </c>
    </row>
    <row r="24" spans="1:3" ht="14.25" customHeight="1" x14ac:dyDescent="0.35">
      <c r="A24" s="3" t="s">
        <v>24</v>
      </c>
      <c r="B24" s="2">
        <f>+(B7+B14)/B$20</f>
        <v>1.2647417657066506E-3</v>
      </c>
      <c r="C24" s="3">
        <v>3</v>
      </c>
    </row>
    <row r="25" spans="1:3" ht="14.25" customHeight="1" x14ac:dyDescent="0.35">
      <c r="A25" s="3" t="s">
        <v>25</v>
      </c>
      <c r="B25" s="2">
        <f>+(B6+B15)/B$20</f>
        <v>0</v>
      </c>
      <c r="C25" s="3">
        <v>4</v>
      </c>
    </row>
    <row r="26" spans="1:3" ht="14.25" customHeight="1" x14ac:dyDescent="0.35">
      <c r="A26" s="2">
        <v>6</v>
      </c>
      <c r="B26" s="2">
        <f>+(B5+B16)/B$20</f>
        <v>0</v>
      </c>
      <c r="C26" s="3">
        <v>5</v>
      </c>
    </row>
    <row r="27" spans="1:3" ht="14.25" customHeight="1" x14ac:dyDescent="0.35">
      <c r="A27" s="2">
        <v>7</v>
      </c>
      <c r="B27" s="2">
        <f>+(B4+B17)/B$20</f>
        <v>0</v>
      </c>
      <c r="C27" s="3">
        <v>6</v>
      </c>
    </row>
    <row r="28" spans="1:3" ht="14.25" customHeight="1" x14ac:dyDescent="0.35">
      <c r="A28" s="2">
        <v>8</v>
      </c>
      <c r="B28" s="2">
        <f>+(B3+B18)/B$20</f>
        <v>0</v>
      </c>
    </row>
    <row r="29" spans="1:3" ht="14.25" customHeight="1" x14ac:dyDescent="0.35"/>
    <row r="30" spans="1:3" ht="14.25" customHeight="1" x14ac:dyDescent="0.35"/>
    <row r="31" spans="1:3" ht="14.25" customHeight="1" x14ac:dyDescent="0.35"/>
    <row r="32" spans="1:3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opLeftCell="A7" workbookViewId="0"/>
  </sheetViews>
  <sheetFormatPr baseColWidth="10" defaultColWidth="14.453125" defaultRowHeight="15" customHeight="1" x14ac:dyDescent="0.35"/>
  <cols>
    <col min="1" max="1" width="8.7265625" customWidth="1"/>
    <col min="2" max="2" width="19.453125" customWidth="1"/>
    <col min="3" max="26" width="8.7265625" customWidth="1"/>
  </cols>
  <sheetData>
    <row r="1" spans="1:2" ht="14.25" customHeight="1" x14ac:dyDescent="0.35">
      <c r="A1" s="1" t="s">
        <v>0</v>
      </c>
      <c r="B1" s="1" t="s">
        <v>1</v>
      </c>
    </row>
    <row r="2" spans="1:2" ht="14.25" customHeight="1" x14ac:dyDescent="0.35">
      <c r="A2" s="2" t="s">
        <v>2</v>
      </c>
      <c r="B2" s="2">
        <v>0</v>
      </c>
    </row>
    <row r="3" spans="1:2" ht="14.25" customHeight="1" x14ac:dyDescent="0.35">
      <c r="A3" s="2" t="s">
        <v>3</v>
      </c>
      <c r="B3" s="2">
        <v>0</v>
      </c>
    </row>
    <row r="4" spans="1:2" ht="14.25" customHeight="1" x14ac:dyDescent="0.35">
      <c r="A4" s="2" t="s">
        <v>4</v>
      </c>
      <c r="B4" s="2">
        <v>0</v>
      </c>
    </row>
    <row r="5" spans="1:2" ht="14.25" customHeight="1" x14ac:dyDescent="0.35">
      <c r="A5" s="2" t="s">
        <v>5</v>
      </c>
      <c r="B5" s="2">
        <v>0</v>
      </c>
    </row>
    <row r="6" spans="1:2" ht="14.25" customHeight="1" x14ac:dyDescent="0.35">
      <c r="A6" s="2" t="s">
        <v>6</v>
      </c>
      <c r="B6" s="2">
        <v>0</v>
      </c>
    </row>
    <row r="7" spans="1:2" ht="14.25" customHeight="1" x14ac:dyDescent="0.35">
      <c r="A7" s="2" t="s">
        <v>7</v>
      </c>
      <c r="B7" s="2">
        <v>0</v>
      </c>
    </row>
    <row r="8" spans="1:2" ht="14.25" customHeight="1" x14ac:dyDescent="0.35">
      <c r="A8" s="2" t="s">
        <v>8</v>
      </c>
      <c r="B8" s="2">
        <v>0</v>
      </c>
    </row>
    <row r="9" spans="1:2" ht="14.25" customHeight="1" x14ac:dyDescent="0.35">
      <c r="A9" s="2" t="s">
        <v>9</v>
      </c>
      <c r="B9" s="2">
        <v>0</v>
      </c>
    </row>
    <row r="10" spans="1:2" ht="14.25" customHeight="1" x14ac:dyDescent="0.35">
      <c r="A10" s="2" t="s">
        <v>10</v>
      </c>
      <c r="B10" s="2">
        <v>0</v>
      </c>
    </row>
    <row r="11" spans="1:2" ht="14.25" customHeight="1" x14ac:dyDescent="0.35">
      <c r="A11" s="2" t="s">
        <v>11</v>
      </c>
      <c r="B11" s="4">
        <v>474081632</v>
      </c>
    </row>
    <row r="12" spans="1:2" ht="14.25" customHeight="1" x14ac:dyDescent="0.35">
      <c r="A12" s="2" t="s">
        <v>12</v>
      </c>
      <c r="B12" s="4">
        <v>2322</v>
      </c>
    </row>
    <row r="13" spans="1:2" ht="14.25" customHeight="1" x14ac:dyDescent="0.35">
      <c r="A13" s="2" t="s">
        <v>13</v>
      </c>
      <c r="B13" s="4">
        <v>46</v>
      </c>
    </row>
    <row r="14" spans="1:2" ht="14.25" customHeight="1" x14ac:dyDescent="0.35">
      <c r="A14" s="2" t="s">
        <v>14</v>
      </c>
      <c r="B14" s="2">
        <v>0</v>
      </c>
    </row>
    <row r="15" spans="1:2" ht="14.25" customHeight="1" x14ac:dyDescent="0.35">
      <c r="A15" s="2" t="s">
        <v>15</v>
      </c>
      <c r="B15" s="2">
        <v>0</v>
      </c>
    </row>
    <row r="16" spans="1:2" ht="14.25" customHeight="1" x14ac:dyDescent="0.35">
      <c r="A16" s="2" t="s">
        <v>16</v>
      </c>
      <c r="B16" s="2">
        <v>0</v>
      </c>
    </row>
    <row r="17" spans="1:3" ht="14.25" customHeight="1" x14ac:dyDescent="0.35">
      <c r="A17" s="2" t="s">
        <v>17</v>
      </c>
      <c r="B17" s="2">
        <v>0</v>
      </c>
    </row>
    <row r="18" spans="1:3" ht="14.25" customHeight="1" x14ac:dyDescent="0.35">
      <c r="A18" s="2" t="s">
        <v>18</v>
      </c>
      <c r="B18" s="2">
        <v>0</v>
      </c>
    </row>
    <row r="19" spans="1:3" ht="14.25" customHeight="1" x14ac:dyDescent="0.35">
      <c r="A19" s="2" t="s">
        <v>19</v>
      </c>
      <c r="B19" s="2">
        <v>0</v>
      </c>
    </row>
    <row r="20" spans="1:3" ht="14.25" customHeight="1" x14ac:dyDescent="0.35">
      <c r="B20" s="6">
        <f>+SUM(B4:B19)</f>
        <v>474084000</v>
      </c>
      <c r="C20" s="3" t="s">
        <v>20</v>
      </c>
    </row>
    <row r="21" spans="1:3" ht="14.25" customHeight="1" x14ac:dyDescent="0.35">
      <c r="A21" s="3" t="s">
        <v>21</v>
      </c>
      <c r="B21" s="7">
        <f>+(B10+B11)/B$20</f>
        <v>0.99999500510458061</v>
      </c>
      <c r="C21" s="3">
        <v>0</v>
      </c>
    </row>
    <row r="22" spans="1:3" ht="14.25" customHeight="1" x14ac:dyDescent="0.35">
      <c r="A22" s="3" t="s">
        <v>22</v>
      </c>
      <c r="B22" s="7">
        <f>+(B9+B12)/B$20</f>
        <v>4.8978662009264181E-6</v>
      </c>
      <c r="C22" s="3">
        <v>1</v>
      </c>
    </row>
    <row r="23" spans="1:3" ht="14.25" customHeight="1" x14ac:dyDescent="0.35">
      <c r="A23" s="3" t="s">
        <v>23</v>
      </c>
      <c r="B23" s="7">
        <f>+(B8+B13)/B$20</f>
        <v>9.7029218450738681E-8</v>
      </c>
      <c r="C23" s="3">
        <v>2</v>
      </c>
    </row>
    <row r="24" spans="1:3" ht="14.25" customHeight="1" x14ac:dyDescent="0.35">
      <c r="A24" s="3" t="s">
        <v>24</v>
      </c>
      <c r="B24" s="7">
        <f>+(B7+B14)/B$20</f>
        <v>0</v>
      </c>
      <c r="C24" s="3">
        <v>3</v>
      </c>
    </row>
    <row r="25" spans="1:3" ht="14.25" customHeight="1" x14ac:dyDescent="0.35">
      <c r="A25" s="3" t="s">
        <v>25</v>
      </c>
      <c r="B25" s="7">
        <f>+(B6+B15)/B$20</f>
        <v>0</v>
      </c>
      <c r="C25" s="3">
        <v>4</v>
      </c>
    </row>
    <row r="26" spans="1:3" ht="14.25" customHeight="1" x14ac:dyDescent="0.35">
      <c r="A26" s="2">
        <v>6</v>
      </c>
      <c r="B26" s="7">
        <f>+(B5+B16)/B$20</f>
        <v>0</v>
      </c>
      <c r="C26" s="3">
        <v>5</v>
      </c>
    </row>
    <row r="27" spans="1:3" ht="14.25" customHeight="1" x14ac:dyDescent="0.35">
      <c r="A27" s="2">
        <v>7</v>
      </c>
      <c r="B27" s="7">
        <f>+(B4+B17)/B$20</f>
        <v>0</v>
      </c>
      <c r="C27" s="3">
        <v>6</v>
      </c>
    </row>
    <row r="28" spans="1:3" ht="14.25" customHeight="1" x14ac:dyDescent="0.35">
      <c r="A28" s="2">
        <v>8</v>
      </c>
      <c r="B28" s="7">
        <f>+(B3+B18)/B$20</f>
        <v>0</v>
      </c>
    </row>
    <row r="29" spans="1:3" ht="14.25" customHeight="1" x14ac:dyDescent="0.35"/>
    <row r="30" spans="1:3" ht="14.25" customHeight="1" x14ac:dyDescent="0.35"/>
    <row r="31" spans="1:3" ht="14.25" customHeight="1" x14ac:dyDescent="0.35"/>
    <row r="32" spans="1:3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topLeftCell="A4" workbookViewId="0">
      <selection activeCell="E19" sqref="E19"/>
    </sheetView>
  </sheetViews>
  <sheetFormatPr baseColWidth="10" defaultColWidth="14.453125" defaultRowHeight="15" customHeight="1" x14ac:dyDescent="0.35"/>
  <cols>
    <col min="1" max="1" width="8.7265625" customWidth="1"/>
    <col min="2" max="2" width="12.26953125" customWidth="1"/>
    <col min="3" max="26" width="8.7265625" customWidth="1"/>
  </cols>
  <sheetData>
    <row r="1" spans="1:2" ht="14.25" customHeight="1" x14ac:dyDescent="0.35">
      <c r="A1" s="1" t="s">
        <v>0</v>
      </c>
      <c r="B1" s="1" t="s">
        <v>1</v>
      </c>
    </row>
    <row r="2" spans="1:2" ht="14.25" customHeight="1" x14ac:dyDescent="0.35">
      <c r="A2" s="2" t="s">
        <v>2</v>
      </c>
      <c r="B2" s="2">
        <v>0</v>
      </c>
    </row>
    <row r="3" spans="1:2" ht="14.25" customHeight="1" x14ac:dyDescent="0.35">
      <c r="A3" s="2" t="s">
        <v>3</v>
      </c>
      <c r="B3" s="2">
        <v>0</v>
      </c>
    </row>
    <row r="4" spans="1:2" ht="14.25" customHeight="1" x14ac:dyDescent="0.35">
      <c r="A4" s="2" t="s">
        <v>4</v>
      </c>
      <c r="B4" s="2">
        <v>0</v>
      </c>
    </row>
    <row r="5" spans="1:2" ht="14.25" customHeight="1" x14ac:dyDescent="0.35">
      <c r="A5" s="2" t="s">
        <v>5</v>
      </c>
      <c r="B5" s="2">
        <v>0</v>
      </c>
    </row>
    <row r="6" spans="1:2" ht="14.25" customHeight="1" x14ac:dyDescent="0.35">
      <c r="A6" s="2" t="s">
        <v>6</v>
      </c>
      <c r="B6" s="2">
        <v>0</v>
      </c>
    </row>
    <row r="7" spans="1:2" ht="14.25" customHeight="1" x14ac:dyDescent="0.35">
      <c r="A7" s="2" t="s">
        <v>7</v>
      </c>
      <c r="B7" s="2">
        <v>0</v>
      </c>
    </row>
    <row r="8" spans="1:2" ht="14.25" customHeight="1" x14ac:dyDescent="0.35">
      <c r="A8" s="2" t="s">
        <v>8</v>
      </c>
      <c r="B8" s="2">
        <v>0</v>
      </c>
    </row>
    <row r="9" spans="1:2" ht="14.25" customHeight="1" x14ac:dyDescent="0.35">
      <c r="A9" s="2" t="s">
        <v>9</v>
      </c>
      <c r="B9" s="2">
        <v>0</v>
      </c>
    </row>
    <row r="10" spans="1:2" ht="14.25" customHeight="1" x14ac:dyDescent="0.35">
      <c r="A10" s="2" t="s">
        <v>10</v>
      </c>
      <c r="B10" s="2">
        <v>0</v>
      </c>
    </row>
    <row r="11" spans="1:2" ht="14.25" customHeight="1" x14ac:dyDescent="0.35">
      <c r="A11" s="2" t="s">
        <v>11</v>
      </c>
      <c r="B11" s="2">
        <v>68441213</v>
      </c>
    </row>
    <row r="12" spans="1:2" ht="14.25" customHeight="1" x14ac:dyDescent="0.35">
      <c r="A12" s="2" t="s">
        <v>12</v>
      </c>
      <c r="B12" s="2">
        <v>6899326</v>
      </c>
    </row>
    <row r="13" spans="1:2" ht="14.25" customHeight="1" x14ac:dyDescent="0.35">
      <c r="A13" s="2" t="s">
        <v>13</v>
      </c>
      <c r="B13" s="2">
        <v>7585173</v>
      </c>
    </row>
    <row r="14" spans="1:2" ht="14.25" customHeight="1" x14ac:dyDescent="0.35">
      <c r="A14" s="2" t="s">
        <v>14</v>
      </c>
      <c r="B14" s="2">
        <v>7635017</v>
      </c>
    </row>
    <row r="15" spans="1:2" ht="14.25" customHeight="1" x14ac:dyDescent="0.35">
      <c r="A15" s="2" t="s">
        <v>15</v>
      </c>
      <c r="B15" s="2">
        <v>7957166</v>
      </c>
    </row>
    <row r="16" spans="1:2" ht="14.25" customHeight="1" x14ac:dyDescent="0.35">
      <c r="A16" s="2" t="s">
        <v>16</v>
      </c>
      <c r="B16" s="2">
        <v>6253130</v>
      </c>
    </row>
    <row r="17" spans="1:3" ht="14.25" customHeight="1" x14ac:dyDescent="0.35">
      <c r="A17" s="2" t="s">
        <v>17</v>
      </c>
      <c r="B17" s="2">
        <v>3528427</v>
      </c>
    </row>
    <row r="18" spans="1:3" ht="14.25" customHeight="1" x14ac:dyDescent="0.35">
      <c r="A18" s="2" t="s">
        <v>18</v>
      </c>
      <c r="B18" s="2">
        <v>1347210</v>
      </c>
    </row>
    <row r="19" spans="1:3" ht="14.25" customHeight="1" x14ac:dyDescent="0.35">
      <c r="A19" s="2" t="s">
        <v>19</v>
      </c>
      <c r="B19" s="2">
        <v>107838</v>
      </c>
    </row>
    <row r="20" spans="1:3" ht="14.25" customHeight="1" x14ac:dyDescent="0.35">
      <c r="B20" s="4">
        <f>+SUM(B4:B19)</f>
        <v>109754500</v>
      </c>
      <c r="C20" s="3" t="s">
        <v>20</v>
      </c>
    </row>
    <row r="21" spans="1:3" ht="14.25" customHeight="1" x14ac:dyDescent="0.35">
      <c r="A21" s="3" t="s">
        <v>21</v>
      </c>
      <c r="B21" s="8">
        <f>+(B10+B11)/B$20</f>
        <v>0.62358457284211577</v>
      </c>
      <c r="C21" s="3">
        <v>0</v>
      </c>
    </row>
    <row r="22" spans="1:3" ht="14.25" customHeight="1" x14ac:dyDescent="0.35">
      <c r="A22" s="3" t="s">
        <v>22</v>
      </c>
      <c r="B22" s="8">
        <f>+(B9+B12)/B$20</f>
        <v>6.2861440760971082E-2</v>
      </c>
      <c r="C22" s="3">
        <v>1</v>
      </c>
    </row>
    <row r="23" spans="1:3" ht="14.25" customHeight="1" x14ac:dyDescent="0.35">
      <c r="A23" s="3" t="s">
        <v>23</v>
      </c>
      <c r="B23" s="8">
        <f>+(B8+B13)/B$20</f>
        <v>6.9110359939683563E-2</v>
      </c>
      <c r="C23" s="3">
        <v>2</v>
      </c>
    </row>
    <row r="24" spans="1:3" ht="14.25" customHeight="1" x14ac:dyDescent="0.35">
      <c r="A24" s="3" t="s">
        <v>24</v>
      </c>
      <c r="B24" s="8">
        <f>+(B7+B14)/B$20</f>
        <v>6.9564500772177906E-2</v>
      </c>
      <c r="C24" s="3">
        <v>3</v>
      </c>
    </row>
    <row r="25" spans="1:3" ht="14.25" customHeight="1" x14ac:dyDescent="0.35">
      <c r="A25" s="3" t="s">
        <v>25</v>
      </c>
      <c r="B25" s="8">
        <f>+(B6+B15)/B$20</f>
        <v>7.2499678828658501E-2</v>
      </c>
      <c r="C25" s="3">
        <v>4</v>
      </c>
    </row>
    <row r="26" spans="1:3" ht="14.25" customHeight="1" x14ac:dyDescent="0.35">
      <c r="A26" s="2">
        <v>6</v>
      </c>
      <c r="B26" s="8">
        <f>+(B5+B16)/B$20</f>
        <v>5.6973791507409721E-2</v>
      </c>
      <c r="C26" s="3">
        <v>5</v>
      </c>
    </row>
    <row r="27" spans="1:3" ht="14.25" customHeight="1" x14ac:dyDescent="0.35">
      <c r="A27" s="2">
        <v>7</v>
      </c>
      <c r="B27" s="8">
        <f>+(B4+B17)/B$20</f>
        <v>3.2148358381660885E-2</v>
      </c>
      <c r="C27" s="3">
        <v>6</v>
      </c>
    </row>
    <row r="28" spans="1:3" ht="14.25" customHeight="1" x14ac:dyDescent="0.35">
      <c r="A28" s="2">
        <v>8</v>
      </c>
      <c r="B28" s="8">
        <f>+(B3+B18)/B$20</f>
        <v>1.2274758665931694E-2</v>
      </c>
    </row>
    <row r="29" spans="1:3" ht="14.25" customHeight="1" x14ac:dyDescent="0.35"/>
    <row r="30" spans="1:3" ht="14.25" customHeight="1" x14ac:dyDescent="0.35"/>
    <row r="31" spans="1:3" ht="14.25" customHeight="1" x14ac:dyDescent="0.35"/>
    <row r="32" spans="1:3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opLeftCell="A10" workbookViewId="0"/>
  </sheetViews>
  <sheetFormatPr baseColWidth="10" defaultColWidth="14.453125" defaultRowHeight="15" customHeight="1" x14ac:dyDescent="0.35"/>
  <cols>
    <col min="1" max="1" width="8.7265625" customWidth="1"/>
    <col min="2" max="2" width="10.453125" customWidth="1"/>
    <col min="3" max="26" width="8.7265625" customWidth="1"/>
  </cols>
  <sheetData>
    <row r="1" spans="1:2" ht="14.25" customHeight="1" x14ac:dyDescent="0.35">
      <c r="A1" s="1" t="s">
        <v>0</v>
      </c>
      <c r="B1" s="1" t="s">
        <v>1</v>
      </c>
    </row>
    <row r="2" spans="1:2" ht="14.25" customHeight="1" x14ac:dyDescent="0.35">
      <c r="A2" s="2" t="s">
        <v>2</v>
      </c>
      <c r="B2" s="2">
        <v>0</v>
      </c>
    </row>
    <row r="3" spans="1:2" ht="14.25" customHeight="1" x14ac:dyDescent="0.35">
      <c r="A3" s="2" t="s">
        <v>3</v>
      </c>
      <c r="B3" s="2">
        <v>0</v>
      </c>
    </row>
    <row r="4" spans="1:2" ht="14.25" customHeight="1" x14ac:dyDescent="0.35">
      <c r="A4" s="2" t="s">
        <v>4</v>
      </c>
      <c r="B4" s="2">
        <v>0</v>
      </c>
    </row>
    <row r="5" spans="1:2" ht="14.25" customHeight="1" x14ac:dyDescent="0.35">
      <c r="A5" s="2" t="s">
        <v>5</v>
      </c>
      <c r="B5" s="2">
        <v>0</v>
      </c>
    </row>
    <row r="6" spans="1:2" ht="14.25" customHeight="1" x14ac:dyDescent="0.35">
      <c r="A6" s="2" t="s">
        <v>6</v>
      </c>
      <c r="B6" s="2">
        <v>0</v>
      </c>
    </row>
    <row r="7" spans="1:2" ht="14.25" customHeight="1" x14ac:dyDescent="0.35">
      <c r="A7" s="2" t="s">
        <v>7</v>
      </c>
      <c r="B7" s="2">
        <v>0</v>
      </c>
    </row>
    <row r="8" spans="1:2" ht="14.25" customHeight="1" x14ac:dyDescent="0.35">
      <c r="A8" s="2" t="s">
        <v>8</v>
      </c>
      <c r="B8" s="2">
        <v>0</v>
      </c>
    </row>
    <row r="9" spans="1:2" ht="14.25" customHeight="1" x14ac:dyDescent="0.35">
      <c r="A9" s="2" t="s">
        <v>9</v>
      </c>
      <c r="B9" s="2">
        <v>0</v>
      </c>
    </row>
    <row r="10" spans="1:2" ht="14.25" customHeight="1" x14ac:dyDescent="0.35">
      <c r="A10" s="2" t="s">
        <v>10</v>
      </c>
      <c r="B10" s="2">
        <v>0</v>
      </c>
    </row>
    <row r="11" spans="1:2" ht="14.25" customHeight="1" x14ac:dyDescent="0.35">
      <c r="A11" s="2" t="s">
        <v>11</v>
      </c>
      <c r="B11" s="2">
        <v>97780920</v>
      </c>
    </row>
    <row r="12" spans="1:2" ht="14.25" customHeight="1" x14ac:dyDescent="0.35">
      <c r="A12" s="2" t="s">
        <v>12</v>
      </c>
      <c r="B12" s="2">
        <v>761006</v>
      </c>
    </row>
    <row r="13" spans="1:2" ht="14.25" customHeight="1" x14ac:dyDescent="0.35">
      <c r="A13" s="2" t="s">
        <v>13</v>
      </c>
      <c r="B13" s="2">
        <v>267036</v>
      </c>
    </row>
    <row r="14" spans="1:2" ht="14.25" customHeight="1" x14ac:dyDescent="0.35">
      <c r="A14" s="2" t="s">
        <v>14</v>
      </c>
      <c r="B14" s="2">
        <v>93246</v>
      </c>
    </row>
    <row r="15" spans="1:2" ht="14.25" customHeight="1" x14ac:dyDescent="0.35">
      <c r="A15" s="2" t="s">
        <v>15</v>
      </c>
      <c r="B15" s="2">
        <v>2292</v>
      </c>
    </row>
    <row r="16" spans="1:2" ht="14.25" customHeight="1" x14ac:dyDescent="0.35">
      <c r="A16" s="2" t="s">
        <v>16</v>
      </c>
      <c r="B16" s="2">
        <v>0</v>
      </c>
    </row>
    <row r="17" spans="1:3" ht="14.25" customHeight="1" x14ac:dyDescent="0.35">
      <c r="A17" s="2" t="s">
        <v>17</v>
      </c>
      <c r="B17" s="2">
        <v>0</v>
      </c>
    </row>
    <row r="18" spans="1:3" ht="14.25" customHeight="1" x14ac:dyDescent="0.35">
      <c r="A18" s="2" t="s">
        <v>18</v>
      </c>
      <c r="B18" s="2">
        <v>0</v>
      </c>
    </row>
    <row r="19" spans="1:3" ht="14.25" customHeight="1" x14ac:dyDescent="0.35">
      <c r="A19" s="2" t="s">
        <v>19</v>
      </c>
      <c r="B19" s="2">
        <v>0</v>
      </c>
    </row>
    <row r="20" spans="1:3" ht="14.25" customHeight="1" x14ac:dyDescent="0.35">
      <c r="B20" s="2">
        <f>+SUM(B4:B19)</f>
        <v>98904500</v>
      </c>
      <c r="C20" s="3" t="s">
        <v>20</v>
      </c>
    </row>
    <row r="21" spans="1:3" ht="14.25" customHeight="1" x14ac:dyDescent="0.35">
      <c r="A21" s="3" t="s">
        <v>21</v>
      </c>
      <c r="B21" s="2">
        <f>+(B10+B11)/B$20</f>
        <v>0.98863974844420632</v>
      </c>
      <c r="C21" s="3">
        <v>0</v>
      </c>
    </row>
    <row r="22" spans="1:3" ht="14.25" customHeight="1" x14ac:dyDescent="0.35">
      <c r="A22" s="3" t="s">
        <v>22</v>
      </c>
      <c r="B22" s="2">
        <f>+(B9+B12)/B$20</f>
        <v>7.6943516220192203E-3</v>
      </c>
      <c r="C22" s="3">
        <v>1</v>
      </c>
    </row>
    <row r="23" spans="1:3" ht="14.25" customHeight="1" x14ac:dyDescent="0.35">
      <c r="A23" s="3" t="s">
        <v>23</v>
      </c>
      <c r="B23" s="2">
        <f>+(B8+B13)/B$20</f>
        <v>2.6999378188050089E-3</v>
      </c>
      <c r="C23" s="3">
        <v>2</v>
      </c>
    </row>
    <row r="24" spans="1:3" ht="14.25" customHeight="1" x14ac:dyDescent="0.35">
      <c r="A24" s="3" t="s">
        <v>24</v>
      </c>
      <c r="B24" s="2">
        <f>+(B7+B14)/B$20</f>
        <v>9.4278824522645585E-4</v>
      </c>
      <c r="C24" s="3">
        <v>3</v>
      </c>
    </row>
    <row r="25" spans="1:3" ht="14.25" customHeight="1" x14ac:dyDescent="0.35">
      <c r="A25" s="3" t="s">
        <v>25</v>
      </c>
      <c r="B25" s="7">
        <f>+(B6+B15)/B$20</f>
        <v>2.3173869743034947E-5</v>
      </c>
      <c r="C25" s="3">
        <v>4</v>
      </c>
    </row>
    <row r="26" spans="1:3" ht="14.25" customHeight="1" x14ac:dyDescent="0.35">
      <c r="A26" s="2">
        <v>6</v>
      </c>
      <c r="B26" s="7">
        <f>+(B5+B16)/B$20</f>
        <v>0</v>
      </c>
      <c r="C26" s="3">
        <v>5</v>
      </c>
    </row>
    <row r="27" spans="1:3" ht="14.25" customHeight="1" x14ac:dyDescent="0.35">
      <c r="A27" s="2">
        <v>7</v>
      </c>
      <c r="B27" s="7">
        <f>+(B4+B17)/B$20</f>
        <v>0</v>
      </c>
      <c r="C27" s="3">
        <v>6</v>
      </c>
    </row>
    <row r="28" spans="1:3" ht="14.25" customHeight="1" x14ac:dyDescent="0.35">
      <c r="A28" s="2">
        <v>8</v>
      </c>
      <c r="B28" s="7">
        <f>+(B3+B18)/B$20</f>
        <v>0</v>
      </c>
    </row>
    <row r="29" spans="1:3" ht="14.25" customHeight="1" x14ac:dyDescent="0.35"/>
    <row r="30" spans="1:3" ht="14.25" customHeight="1" x14ac:dyDescent="0.35"/>
    <row r="31" spans="1:3" ht="14.25" customHeight="1" x14ac:dyDescent="0.35"/>
    <row r="32" spans="1:3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5" right="0.75" top="1" bottom="1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opLeftCell="A7" workbookViewId="0">
      <selection activeCell="J28" sqref="J28"/>
    </sheetView>
  </sheetViews>
  <sheetFormatPr baseColWidth="10" defaultColWidth="14.453125" defaultRowHeight="15" customHeight="1" x14ac:dyDescent="0.35"/>
  <cols>
    <col min="1" max="1" width="8.7265625" customWidth="1"/>
    <col min="2" max="2" width="12.26953125" customWidth="1"/>
    <col min="3" max="26" width="8.7265625" customWidth="1"/>
  </cols>
  <sheetData>
    <row r="1" spans="1:2" ht="14.25" customHeight="1" x14ac:dyDescent="0.35">
      <c r="A1" s="1" t="s">
        <v>0</v>
      </c>
      <c r="B1" s="1" t="s">
        <v>1</v>
      </c>
    </row>
    <row r="2" spans="1:2" ht="14.25" customHeight="1" x14ac:dyDescent="0.35">
      <c r="A2" s="2" t="s">
        <v>2</v>
      </c>
      <c r="B2" s="2">
        <v>0</v>
      </c>
    </row>
    <row r="3" spans="1:2" ht="14.25" customHeight="1" x14ac:dyDescent="0.35">
      <c r="A3" s="2" t="s">
        <v>3</v>
      </c>
      <c r="B3" s="2">
        <v>0</v>
      </c>
    </row>
    <row r="4" spans="1:2" ht="14.25" customHeight="1" x14ac:dyDescent="0.35">
      <c r="A4" s="2" t="s">
        <v>4</v>
      </c>
      <c r="B4" s="2">
        <v>4056</v>
      </c>
    </row>
    <row r="5" spans="1:2" ht="14.25" customHeight="1" x14ac:dyDescent="0.35">
      <c r="A5" s="2" t="s">
        <v>5</v>
      </c>
      <c r="B5" s="4">
        <v>8263</v>
      </c>
    </row>
    <row r="6" spans="1:2" ht="14.25" customHeight="1" x14ac:dyDescent="0.35">
      <c r="A6" s="2" t="s">
        <v>6</v>
      </c>
      <c r="B6" s="4">
        <v>7881</v>
      </c>
    </row>
    <row r="7" spans="1:2" ht="14.25" customHeight="1" x14ac:dyDescent="0.35">
      <c r="A7" s="2" t="s">
        <v>7</v>
      </c>
      <c r="B7" s="4">
        <v>4438</v>
      </c>
    </row>
    <row r="8" spans="1:2" ht="14.25" customHeight="1" x14ac:dyDescent="0.35">
      <c r="A8" s="2" t="s">
        <v>8</v>
      </c>
      <c r="B8" s="4">
        <v>2350</v>
      </c>
    </row>
    <row r="9" spans="1:2" ht="14.25" customHeight="1" x14ac:dyDescent="0.35">
      <c r="A9" s="2" t="s">
        <v>9</v>
      </c>
      <c r="B9" s="4">
        <v>1276</v>
      </c>
    </row>
    <row r="10" spans="1:2" ht="14.25" customHeight="1" x14ac:dyDescent="0.35">
      <c r="A10" s="2" t="s">
        <v>10</v>
      </c>
      <c r="B10" s="4">
        <v>1336</v>
      </c>
    </row>
    <row r="11" spans="1:2" ht="14.25" customHeight="1" x14ac:dyDescent="0.35">
      <c r="A11" s="2" t="s">
        <v>11</v>
      </c>
      <c r="B11" s="4">
        <v>245464835</v>
      </c>
    </row>
    <row r="12" spans="1:2" ht="14.25" customHeight="1" x14ac:dyDescent="0.35">
      <c r="A12" s="2" t="s">
        <v>12</v>
      </c>
      <c r="B12" s="4">
        <v>5664595</v>
      </c>
    </row>
    <row r="13" spans="1:2" ht="14.25" customHeight="1" x14ac:dyDescent="0.35">
      <c r="A13" s="2" t="s">
        <v>13</v>
      </c>
      <c r="B13" s="4">
        <v>2049370</v>
      </c>
    </row>
    <row r="14" spans="1:2" ht="14.25" customHeight="1" x14ac:dyDescent="0.35">
      <c r="A14" s="2" t="s">
        <v>14</v>
      </c>
      <c r="B14" s="4">
        <v>918465</v>
      </c>
    </row>
    <row r="15" spans="1:2" ht="14.25" customHeight="1" x14ac:dyDescent="0.35">
      <c r="A15" s="2" t="s">
        <v>15</v>
      </c>
      <c r="B15" s="4">
        <v>237486</v>
      </c>
    </row>
    <row r="16" spans="1:2" ht="14.25" customHeight="1" x14ac:dyDescent="0.35">
      <c r="A16" s="2" t="s">
        <v>16</v>
      </c>
      <c r="B16" s="2">
        <v>30528</v>
      </c>
    </row>
    <row r="17" spans="1:3" ht="14.25" customHeight="1" x14ac:dyDescent="0.35">
      <c r="A17" s="2" t="s">
        <v>17</v>
      </c>
      <c r="B17" s="2">
        <v>2121</v>
      </c>
    </row>
    <row r="18" spans="1:3" ht="14.25" customHeight="1" x14ac:dyDescent="0.35">
      <c r="A18" s="2" t="s">
        <v>18</v>
      </c>
      <c r="B18" s="2">
        <v>0</v>
      </c>
    </row>
    <row r="19" spans="1:3" ht="14.25" customHeight="1" x14ac:dyDescent="0.35">
      <c r="A19" s="2" t="s">
        <v>19</v>
      </c>
      <c r="B19" s="2">
        <v>0</v>
      </c>
    </row>
    <row r="20" spans="1:3" ht="14.25" customHeight="1" x14ac:dyDescent="0.35">
      <c r="B20" s="2">
        <f>+SUM(B4:B19)</f>
        <v>254397000</v>
      </c>
      <c r="C20" s="3" t="s">
        <v>20</v>
      </c>
    </row>
    <row r="21" spans="1:3" ht="14.25" customHeight="1" x14ac:dyDescent="0.35">
      <c r="A21" s="3" t="s">
        <v>21</v>
      </c>
      <c r="B21" s="2">
        <f>+(B10+B11)/B$20</f>
        <v>0.96489412610997771</v>
      </c>
      <c r="C21" s="3">
        <v>0</v>
      </c>
    </row>
    <row r="22" spans="1:3" ht="14.25" customHeight="1" x14ac:dyDescent="0.35">
      <c r="A22" s="3" t="s">
        <v>22</v>
      </c>
      <c r="B22" s="2">
        <f>+(B9+B12)/B$20</f>
        <v>2.2271768141919914E-2</v>
      </c>
      <c r="C22" s="3">
        <v>1</v>
      </c>
    </row>
    <row r="23" spans="1:3" ht="14.25" customHeight="1" x14ac:dyDescent="0.35">
      <c r="A23" s="3" t="s">
        <v>23</v>
      </c>
      <c r="B23" s="2">
        <f>+(B8+B13)/B$20</f>
        <v>8.0650322134301899E-3</v>
      </c>
      <c r="C23" s="3">
        <v>2</v>
      </c>
    </row>
    <row r="24" spans="1:3" ht="14.25" customHeight="1" x14ac:dyDescent="0.35">
      <c r="A24" s="3" t="s">
        <v>24</v>
      </c>
      <c r="B24" s="2">
        <f>+(B7+B14)/B$20</f>
        <v>3.6278061455127224E-3</v>
      </c>
      <c r="C24" s="3">
        <v>3</v>
      </c>
    </row>
    <row r="25" spans="1:3" ht="14.25" customHeight="1" x14ac:dyDescent="0.35">
      <c r="A25" s="3" t="s">
        <v>25</v>
      </c>
      <c r="B25" s="2">
        <f>+(B6+B15)/B$20</f>
        <v>9.6450429839974527E-4</v>
      </c>
      <c r="C25" s="3">
        <v>4</v>
      </c>
    </row>
    <row r="26" spans="1:3" ht="14.25" customHeight="1" x14ac:dyDescent="0.35">
      <c r="A26" s="2">
        <v>6</v>
      </c>
      <c r="B26" s="2">
        <f>+(B5+B16)/B$20</f>
        <v>1.5248214405044085E-4</v>
      </c>
      <c r="C26" s="3">
        <v>5</v>
      </c>
    </row>
    <row r="27" spans="1:3" ht="14.25" customHeight="1" x14ac:dyDescent="0.35">
      <c r="A27" s="2">
        <v>7</v>
      </c>
      <c r="B27" s="9">
        <f>+(B4+B17)/B$20</f>
        <v>2.4280946709277234E-5</v>
      </c>
      <c r="C27" s="3">
        <v>6</v>
      </c>
    </row>
    <row r="28" spans="1:3" ht="14.25" customHeight="1" x14ac:dyDescent="0.35">
      <c r="A28" s="2">
        <v>8</v>
      </c>
      <c r="B28" s="2">
        <f>+(B3+B18)/B$20</f>
        <v>0</v>
      </c>
    </row>
    <row r="29" spans="1:3" ht="14.25" customHeight="1" x14ac:dyDescent="0.35"/>
    <row r="30" spans="1:3" ht="14.25" customHeight="1" x14ac:dyDescent="0.35"/>
    <row r="31" spans="1:3" ht="14.25" customHeight="1" x14ac:dyDescent="0.35"/>
    <row r="32" spans="1:3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opLeftCell="A7" workbookViewId="0">
      <selection activeCell="K24" sqref="K24"/>
    </sheetView>
  </sheetViews>
  <sheetFormatPr baseColWidth="10" defaultColWidth="8.7265625" defaultRowHeight="14.5" x14ac:dyDescent="0.35"/>
  <cols>
    <col min="1" max="1" width="8.7265625" style="14"/>
    <col min="2" max="2" width="12.26953125" style="14" bestFit="1" customWidth="1"/>
    <col min="3" max="16384" width="8.7265625" style="14"/>
  </cols>
  <sheetData>
    <row r="1" spans="1:2" x14ac:dyDescent="0.35">
      <c r="A1" s="13" t="s">
        <v>0</v>
      </c>
      <c r="B1" s="13" t="s">
        <v>1</v>
      </c>
    </row>
    <row r="2" spans="1:2" x14ac:dyDescent="0.35">
      <c r="A2" s="14" t="s">
        <v>2</v>
      </c>
      <c r="B2" s="14">
        <v>0</v>
      </c>
    </row>
    <row r="3" spans="1:2" x14ac:dyDescent="0.35">
      <c r="A3" s="14" t="s">
        <v>3</v>
      </c>
      <c r="B3" s="14">
        <v>0</v>
      </c>
    </row>
    <row r="4" spans="1:2" x14ac:dyDescent="0.35">
      <c r="A4" s="14" t="s">
        <v>4</v>
      </c>
      <c r="B4" s="14">
        <v>0</v>
      </c>
    </row>
    <row r="5" spans="1:2" x14ac:dyDescent="0.35">
      <c r="A5" s="14" t="s">
        <v>5</v>
      </c>
      <c r="B5" s="14">
        <v>0</v>
      </c>
    </row>
    <row r="6" spans="1:2" x14ac:dyDescent="0.35">
      <c r="A6" s="14" t="s">
        <v>6</v>
      </c>
      <c r="B6" s="14">
        <v>0</v>
      </c>
    </row>
    <row r="7" spans="1:2" x14ac:dyDescent="0.35">
      <c r="A7" s="14" t="s">
        <v>7</v>
      </c>
      <c r="B7" s="14">
        <v>0</v>
      </c>
    </row>
    <row r="8" spans="1:2" x14ac:dyDescent="0.35">
      <c r="A8" s="14" t="s">
        <v>8</v>
      </c>
      <c r="B8" s="14">
        <v>223</v>
      </c>
    </row>
    <row r="9" spans="1:2" x14ac:dyDescent="0.35">
      <c r="A9" s="14" t="s">
        <v>9</v>
      </c>
      <c r="B9" s="14">
        <v>5000</v>
      </c>
    </row>
    <row r="10" spans="1:2" x14ac:dyDescent="0.35">
      <c r="A10" s="14" t="s">
        <v>10</v>
      </c>
      <c r="B10" s="14">
        <v>2560574</v>
      </c>
    </row>
    <row r="11" spans="1:2" x14ac:dyDescent="0.35">
      <c r="A11" s="14" t="s">
        <v>11</v>
      </c>
      <c r="B11" s="14">
        <v>79369345</v>
      </c>
    </row>
    <row r="12" spans="1:2" x14ac:dyDescent="0.35">
      <c r="A12" s="14" t="s">
        <v>12</v>
      </c>
      <c r="B12" s="14">
        <v>11996565</v>
      </c>
    </row>
    <row r="13" spans="1:2" x14ac:dyDescent="0.35">
      <c r="A13" s="14" t="s">
        <v>13</v>
      </c>
      <c r="B13" s="14">
        <v>4580164</v>
      </c>
    </row>
    <row r="14" spans="1:2" x14ac:dyDescent="0.35">
      <c r="A14" s="14" t="s">
        <v>14</v>
      </c>
      <c r="B14" s="14">
        <v>1622240</v>
      </c>
    </row>
    <row r="15" spans="1:2" x14ac:dyDescent="0.35">
      <c r="A15" s="14" t="s">
        <v>15</v>
      </c>
      <c r="B15" s="14">
        <v>537691</v>
      </c>
    </row>
    <row r="16" spans="1:2" x14ac:dyDescent="0.35">
      <c r="A16" s="14" t="s">
        <v>16</v>
      </c>
      <c r="B16" s="14">
        <v>75525</v>
      </c>
    </row>
    <row r="17" spans="1:3" x14ac:dyDescent="0.35">
      <c r="A17" s="14" t="s">
        <v>17</v>
      </c>
      <c r="B17" s="14">
        <v>11032</v>
      </c>
    </row>
    <row r="18" spans="1:3" x14ac:dyDescent="0.35">
      <c r="A18" s="14" t="s">
        <v>18</v>
      </c>
      <c r="B18" s="14">
        <v>2097</v>
      </c>
    </row>
    <row r="19" spans="1:3" x14ac:dyDescent="0.35">
      <c r="A19" s="14" t="s">
        <v>19</v>
      </c>
      <c r="B19" s="14">
        <v>294</v>
      </c>
    </row>
    <row r="20" spans="1:3" x14ac:dyDescent="0.35">
      <c r="B20" s="15">
        <f>+SUM(B4:B19)</f>
        <v>100760750</v>
      </c>
      <c r="C20" s="14" t="s">
        <v>20</v>
      </c>
    </row>
    <row r="21" spans="1:3" x14ac:dyDescent="0.35">
      <c r="A21" s="14" t="s">
        <v>21</v>
      </c>
      <c r="B21" s="16">
        <f>+(B10+B11)/B$20</f>
        <v>0.81311342958443644</v>
      </c>
      <c r="C21" s="14">
        <v>0</v>
      </c>
    </row>
    <row r="22" spans="1:3" x14ac:dyDescent="0.35">
      <c r="A22" s="14" t="s">
        <v>22</v>
      </c>
      <c r="B22" s="16">
        <f>+(B9+B12)/B$20</f>
        <v>0.1191095242939339</v>
      </c>
      <c r="C22" s="14">
        <v>1</v>
      </c>
    </row>
    <row r="23" spans="1:3" x14ac:dyDescent="0.35">
      <c r="A23" s="14" t="s">
        <v>23</v>
      </c>
      <c r="B23" s="16">
        <f>+(B8+B13)/B$20</f>
        <v>4.5458047900596217E-2</v>
      </c>
      <c r="C23" s="14">
        <v>2</v>
      </c>
    </row>
    <row r="24" spans="1:3" x14ac:dyDescent="0.35">
      <c r="A24" s="14" t="s">
        <v>24</v>
      </c>
      <c r="B24" s="16">
        <f>+(B7+B14)/B$20</f>
        <v>1.6099919859667577E-2</v>
      </c>
      <c r="C24" s="14">
        <v>3</v>
      </c>
    </row>
    <row r="25" spans="1:3" x14ac:dyDescent="0.35">
      <c r="A25" s="14" t="s">
        <v>25</v>
      </c>
      <c r="B25" s="16">
        <f>+(B6+B15)/B$20</f>
        <v>5.3363139913111006E-3</v>
      </c>
      <c r="C25" s="14">
        <v>4</v>
      </c>
    </row>
    <row r="26" spans="1:3" x14ac:dyDescent="0.35">
      <c r="A26" s="14">
        <v>6</v>
      </c>
      <c r="B26" s="16">
        <f>+(B5+B16)/B$20</f>
        <v>7.4954781499740727E-4</v>
      </c>
      <c r="C26" s="14">
        <v>5</v>
      </c>
    </row>
    <row r="27" spans="1:3" x14ac:dyDescent="0.35">
      <c r="A27" s="14">
        <v>7</v>
      </c>
      <c r="B27" s="16">
        <f>+(B4+B17)/B$20</f>
        <v>1.094870770612565E-4</v>
      </c>
      <c r="C27" s="14">
        <v>6</v>
      </c>
    </row>
    <row r="28" spans="1:3" x14ac:dyDescent="0.35">
      <c r="A28" s="14">
        <v>8</v>
      </c>
      <c r="B28" s="16">
        <f>+(B3+B18)/B$20</f>
        <v>2.0811675181060087E-5</v>
      </c>
      <c r="C28" s="14">
        <v>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AlexNet</vt:lpstr>
      <vt:lpstr>DenseNet</vt:lpstr>
      <vt:lpstr>Inception</vt:lpstr>
      <vt:lpstr>MobileNet</vt:lpstr>
      <vt:lpstr>VGG16</vt:lpstr>
      <vt:lpstr>VGG19</vt:lpstr>
      <vt:lpstr>ResNet</vt:lpstr>
      <vt:lpstr>SqueezeNet</vt:lpstr>
      <vt:lpstr>Xception</vt:lpstr>
      <vt:lpstr>ZFNet</vt:lpstr>
      <vt:lpstr>grafic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yamitok</dc:creator>
  <cp:lastModifiedBy>usuario</cp:lastModifiedBy>
  <dcterms:created xsi:type="dcterms:W3CDTF">2024-03-25T19:21:09Z</dcterms:created>
  <dcterms:modified xsi:type="dcterms:W3CDTF">2024-04-10T23:35:03Z</dcterms:modified>
</cp:coreProperties>
</file>