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ratio_análisis_varias_variables\"/>
    </mc:Choice>
  </mc:AlternateContent>
  <bookViews>
    <workbookView xWindow="240" yWindow="15" windowWidth="16095" windowHeight="9660"/>
  </bookViews>
  <sheets>
    <sheet name="AlexNet" sheetId="4" r:id="rId1"/>
    <sheet name="Densenet" sheetId="9" r:id="rId2"/>
    <sheet name="ZFNet" sheetId="3" r:id="rId3"/>
    <sheet name="MobileNet" sheetId="6" r:id="rId4"/>
    <sheet name="Squeznet" sheetId="2" r:id="rId5"/>
    <sheet name="VGG16" sheetId="1" r:id="rId6"/>
    <sheet name="VGG19" sheetId="5" r:id="rId7"/>
    <sheet name="ResNet" sheetId="7" r:id="rId8"/>
    <sheet name="Inception" sheetId="8" r:id="rId9"/>
  </sheets>
  <definedNames>
    <definedName name="_xlnm._FilterDatabase" localSheetId="1" hidden="1">Densenet!$A$1:$G$249</definedName>
  </definedNames>
  <calcPr calcId="162913"/>
</workbook>
</file>

<file path=xl/calcChain.xml><?xml version="1.0" encoding="utf-8"?>
<calcChain xmlns="http://schemas.openxmlformats.org/spreadsheetml/2006/main">
  <c r="B41" i="7" l="1"/>
  <c r="D251" i="9"/>
  <c r="G250" i="9"/>
  <c r="G252" i="9" s="1"/>
  <c r="F250" i="9"/>
  <c r="F251" i="9" s="1"/>
  <c r="E250" i="9"/>
  <c r="E252" i="9" s="1"/>
  <c r="D250" i="9"/>
  <c r="C250" i="9"/>
  <c r="B250" i="9"/>
  <c r="E251" i="9" l="1"/>
  <c r="G251" i="9"/>
  <c r="F42" i="7"/>
  <c r="D42" i="7"/>
  <c r="F173" i="8"/>
  <c r="D173" i="8"/>
  <c r="D15" i="3"/>
  <c r="F15" i="3"/>
  <c r="F18" i="4"/>
  <c r="D18" i="4"/>
  <c r="E15" i="4"/>
  <c r="G16" i="4"/>
  <c r="E16" i="4"/>
  <c r="G172" i="8" l="1"/>
  <c r="G174" i="8" s="1"/>
  <c r="F172" i="8"/>
  <c r="E172" i="8"/>
  <c r="E174" i="8" s="1"/>
  <c r="D172" i="8"/>
  <c r="C172" i="8"/>
  <c r="B172" i="8"/>
  <c r="E173" i="8" l="1"/>
  <c r="G173" i="8"/>
  <c r="G16" i="3"/>
  <c r="E16" i="3"/>
  <c r="G15" i="3"/>
  <c r="E15" i="3"/>
  <c r="G27" i="2"/>
  <c r="E27" i="2"/>
  <c r="G26" i="2"/>
  <c r="F26" i="2"/>
  <c r="E26" i="2"/>
  <c r="D26" i="2"/>
  <c r="G26" i="1"/>
  <c r="E26" i="1"/>
  <c r="G25" i="1"/>
  <c r="F25" i="1"/>
  <c r="E25" i="1"/>
  <c r="D25" i="1"/>
  <c r="G27" i="5"/>
  <c r="E27" i="5"/>
  <c r="G26" i="5"/>
  <c r="F26" i="5"/>
  <c r="E26" i="5"/>
  <c r="D26" i="5"/>
  <c r="C25" i="5"/>
  <c r="B25" i="5"/>
  <c r="D25" i="5"/>
  <c r="E25" i="5"/>
  <c r="F25" i="5"/>
  <c r="G25" i="5"/>
  <c r="C41" i="7" l="1"/>
  <c r="E43" i="7" s="1"/>
  <c r="G43" i="7" l="1"/>
  <c r="G42" i="7"/>
  <c r="E42" i="7"/>
  <c r="C24" i="1" l="1"/>
  <c r="B24" i="1"/>
  <c r="C25" i="2"/>
  <c r="B25" i="2"/>
  <c r="C14" i="3"/>
  <c r="B14" i="3"/>
  <c r="G15" i="4"/>
  <c r="F15" i="4"/>
  <c r="D15" i="4"/>
  <c r="C14" i="4"/>
  <c r="B14" i="4"/>
  <c r="G34" i="6"/>
  <c r="G33" i="6"/>
  <c r="F33" i="6"/>
  <c r="E34" i="6"/>
  <c r="E33" i="6"/>
  <c r="D33" i="6"/>
  <c r="C32" i="6"/>
  <c r="B32" i="6"/>
</calcChain>
</file>

<file path=xl/sharedStrings.xml><?xml version="1.0" encoding="utf-8"?>
<sst xmlns="http://schemas.openxmlformats.org/spreadsheetml/2006/main" count="651" uniqueCount="12">
  <si>
    <t>capa</t>
  </si>
  <si>
    <t>Total_ctvs</t>
  </si>
  <si>
    <t>Actvs_lo_capa</t>
  </si>
  <si>
    <t>diff_F_P</t>
  </si>
  <si>
    <t>actvs_FP</t>
  </si>
  <si>
    <t>diff_shift</t>
  </si>
  <si>
    <t>actvs_Shit</t>
  </si>
  <si>
    <t>Lambda</t>
  </si>
  <si>
    <t>Total</t>
  </si>
  <si>
    <t>lo</t>
  </si>
  <si>
    <t>MaxPooling2D</t>
  </si>
  <si>
    <t>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</si>
</sst>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Q19" sqref="Q19"/>
    </sheetView>
  </sheetViews>
  <sheetFormatPr baseColWidth="10" defaultColWidth="8.7109375" defaultRowHeight="15" x14ac:dyDescent="0.25"/>
  <cols>
    <col min="2" max="2" width="9.85546875" bestFit="1" customWidth="1"/>
    <col min="3" max="3" width="12.7109375" bestFit="1" customWidth="1"/>
    <col min="4" max="4" width="14.28515625" bestFit="1" customWidth="1"/>
    <col min="5" max="5" width="13.28515625" customWidth="1"/>
    <col min="6" max="6" width="15.28515625" bestFit="1" customWidth="1"/>
    <col min="7" max="7" width="12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154587</v>
      </c>
      <c r="C2">
        <v>11225</v>
      </c>
      <c r="D2" s="4">
        <v>67861.1015625</v>
      </c>
      <c r="E2" s="3">
        <v>4375580</v>
      </c>
      <c r="F2" s="4">
        <v>33801.2578125</v>
      </c>
      <c r="G2" s="3">
        <v>3773848</v>
      </c>
    </row>
    <row r="3" spans="1:7" x14ac:dyDescent="0.25">
      <c r="A3" t="s">
        <v>7</v>
      </c>
      <c r="B3">
        <v>290400</v>
      </c>
      <c r="C3">
        <v>20055</v>
      </c>
      <c r="D3" s="4">
        <v>293224.4375</v>
      </c>
      <c r="E3" s="3">
        <v>31210760</v>
      </c>
      <c r="F3" s="4">
        <v>146229.375</v>
      </c>
      <c r="G3" s="3">
        <v>26204061</v>
      </c>
    </row>
    <row r="4" spans="1:7" x14ac:dyDescent="0.25">
      <c r="A4" t="s">
        <v>7</v>
      </c>
      <c r="B4">
        <v>69984</v>
      </c>
      <c r="C4">
        <v>4984</v>
      </c>
      <c r="D4" s="4">
        <v>215272.21875</v>
      </c>
      <c r="E4" s="3">
        <v>14105847</v>
      </c>
      <c r="F4" s="4">
        <v>101444.1796875</v>
      </c>
      <c r="G4" s="3">
        <v>11585102</v>
      </c>
    </row>
    <row r="5" spans="1:7" x14ac:dyDescent="0.25">
      <c r="A5" t="s">
        <v>7</v>
      </c>
      <c r="B5">
        <v>186624</v>
      </c>
      <c r="C5">
        <v>13136</v>
      </c>
      <c r="D5" s="4">
        <v>2507148.5</v>
      </c>
      <c r="E5" s="3">
        <v>83252623</v>
      </c>
      <c r="F5" s="4">
        <v>1082033</v>
      </c>
      <c r="G5" s="3">
        <v>81425780</v>
      </c>
    </row>
    <row r="6" spans="1:7" x14ac:dyDescent="0.25">
      <c r="A6" t="s">
        <v>7</v>
      </c>
      <c r="B6">
        <v>43264</v>
      </c>
      <c r="C6">
        <v>2636</v>
      </c>
      <c r="D6" s="4">
        <v>864401</v>
      </c>
      <c r="E6" s="3">
        <v>25013764</v>
      </c>
      <c r="F6" s="4">
        <v>356130.75</v>
      </c>
      <c r="G6" s="3">
        <v>24352516</v>
      </c>
    </row>
    <row r="7" spans="1:7" x14ac:dyDescent="0.25">
      <c r="A7" t="s">
        <v>7</v>
      </c>
      <c r="B7">
        <v>64896</v>
      </c>
      <c r="C7">
        <v>4421</v>
      </c>
      <c r="D7" s="4">
        <v>981983.375</v>
      </c>
      <c r="E7" s="3">
        <v>24668262</v>
      </c>
      <c r="F7" s="4">
        <v>292222.5625</v>
      </c>
      <c r="G7" s="3">
        <v>24219485</v>
      </c>
    </row>
    <row r="8" spans="1:7" x14ac:dyDescent="0.25">
      <c r="A8" t="s">
        <v>7</v>
      </c>
      <c r="B8">
        <v>64896</v>
      </c>
      <c r="C8">
        <v>4421</v>
      </c>
      <c r="D8" s="4">
        <v>1365410.125</v>
      </c>
      <c r="E8" s="3">
        <v>25188596</v>
      </c>
      <c r="F8" s="4">
        <v>419413.875</v>
      </c>
      <c r="G8" s="3">
        <v>24707486</v>
      </c>
    </row>
    <row r="9" spans="1:7" x14ac:dyDescent="0.25">
      <c r="A9" t="s">
        <v>7</v>
      </c>
      <c r="B9">
        <v>43264</v>
      </c>
      <c r="C9">
        <v>2636</v>
      </c>
      <c r="D9" s="4">
        <v>1110753.625</v>
      </c>
      <c r="E9" s="3">
        <v>17714804</v>
      </c>
      <c r="F9" s="4">
        <v>341002.5625</v>
      </c>
      <c r="G9" s="3">
        <v>17399776</v>
      </c>
    </row>
    <row r="10" spans="1:7" x14ac:dyDescent="0.25">
      <c r="A10" t="s">
        <v>7</v>
      </c>
      <c r="B10">
        <v>9216</v>
      </c>
      <c r="C10">
        <v>522</v>
      </c>
      <c r="D10" s="4">
        <v>349166.03125</v>
      </c>
      <c r="E10" s="3">
        <v>5624494</v>
      </c>
      <c r="F10" s="4">
        <v>111535.859375</v>
      </c>
      <c r="G10" s="3">
        <v>5549079</v>
      </c>
    </row>
    <row r="11" spans="1:7" x14ac:dyDescent="0.25">
      <c r="A11" t="s">
        <v>7</v>
      </c>
      <c r="B11">
        <v>4096</v>
      </c>
      <c r="C11">
        <v>175</v>
      </c>
      <c r="D11" s="4">
        <v>19272.6328125</v>
      </c>
      <c r="E11" s="3">
        <v>145414</v>
      </c>
      <c r="F11" s="4">
        <v>6596.80810546875</v>
      </c>
      <c r="G11" s="3">
        <v>86223</v>
      </c>
    </row>
    <row r="12" spans="1:7" x14ac:dyDescent="0.25">
      <c r="A12" t="s">
        <v>7</v>
      </c>
      <c r="B12">
        <v>4096</v>
      </c>
      <c r="C12">
        <v>175</v>
      </c>
      <c r="D12" s="4">
        <v>23483.734375</v>
      </c>
      <c r="E12" s="3">
        <v>505310</v>
      </c>
      <c r="F12" s="4">
        <v>7689.5341796875</v>
      </c>
      <c r="G12" s="3">
        <v>443845</v>
      </c>
    </row>
    <row r="13" spans="1:7" x14ac:dyDescent="0.25">
      <c r="A13" t="s">
        <v>7</v>
      </c>
      <c r="B13">
        <v>8</v>
      </c>
      <c r="C13">
        <v>3</v>
      </c>
      <c r="D13" s="4">
        <v>16.24658203125</v>
      </c>
      <c r="E13" s="3">
        <v>2475</v>
      </c>
      <c r="F13" s="4">
        <v>5.75146484375</v>
      </c>
      <c r="G13" s="3">
        <v>1839</v>
      </c>
    </row>
    <row r="14" spans="1:7" x14ac:dyDescent="0.25">
      <c r="A14" t="s">
        <v>8</v>
      </c>
      <c r="B14">
        <f>935331*750</f>
        <v>701498250</v>
      </c>
      <c r="C14">
        <f>64389*750</f>
        <v>48291750</v>
      </c>
      <c r="D14">
        <v>7797992</v>
      </c>
      <c r="E14" s="3">
        <v>231807929</v>
      </c>
      <c r="F14" s="2">
        <v>2898105.25</v>
      </c>
      <c r="G14" s="3">
        <v>219749040</v>
      </c>
    </row>
    <row r="15" spans="1:7" x14ac:dyDescent="0.25">
      <c r="D15" s="4">
        <f>+(D14*100)/B14</f>
        <v>1.1116195942042622</v>
      </c>
      <c r="E15" s="4">
        <f>+E14/B14</f>
        <v>0.33044690988181369</v>
      </c>
      <c r="F15" s="4">
        <f>+(F14*100)/B14</f>
        <v>0.41313078828065503</v>
      </c>
      <c r="G15" s="4">
        <f>+G14/B14</f>
        <v>0.31325671874448724</v>
      </c>
    </row>
    <row r="16" spans="1:7" x14ac:dyDescent="0.25">
      <c r="D16" s="4"/>
      <c r="E16" s="4">
        <f>+E14/C14</f>
        <v>4.8001559065471842</v>
      </c>
      <c r="F16" s="4"/>
      <c r="G16" s="4">
        <f>+G14/C14</f>
        <v>4.5504468154498436</v>
      </c>
    </row>
    <row r="18" spans="4:6" x14ac:dyDescent="0.25">
      <c r="D18">
        <f>+D14/C14</f>
        <v>0.16147669115325081</v>
      </c>
      <c r="F18">
        <f>+F14/C14</f>
        <v>6.0012429659310335E-2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52"/>
  <sheetViews>
    <sheetView topLeftCell="A121" workbookViewId="0">
      <selection activeCell="F264" sqref="F264"/>
    </sheetView>
  </sheetViews>
  <sheetFormatPr baseColWidth="10" defaultColWidth="8.7109375" defaultRowHeight="15" x14ac:dyDescent="0.25"/>
  <cols>
    <col min="1" max="1" width="12.85546875" bestFit="1" customWidth="1"/>
    <col min="2" max="2" width="11.85546875" bestFit="1" customWidth="1"/>
    <col min="3" max="3" width="12.7109375" bestFit="1" customWidth="1"/>
    <col min="4" max="7" width="11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150528</v>
      </c>
      <c r="C2">
        <v>10881</v>
      </c>
      <c r="D2">
        <v>33094.7421875</v>
      </c>
      <c r="E2">
        <v>4246159</v>
      </c>
      <c r="F2">
        <v>16494.90625</v>
      </c>
      <c r="G2">
        <v>3653506</v>
      </c>
    </row>
    <row r="3" spans="1:7" x14ac:dyDescent="0.25">
      <c r="A3" t="s">
        <v>7</v>
      </c>
      <c r="B3">
        <v>802816</v>
      </c>
      <c r="C3">
        <v>50698</v>
      </c>
      <c r="D3">
        <v>2133561.25</v>
      </c>
      <c r="E3">
        <v>237321248</v>
      </c>
      <c r="F3">
        <v>1031164.0625</v>
      </c>
      <c r="G3">
        <v>189411875</v>
      </c>
    </row>
    <row r="4" spans="1:7" hidden="1" x14ac:dyDescent="0.25">
      <c r="A4" t="s">
        <v>10</v>
      </c>
      <c r="B4">
        <v>200704</v>
      </c>
      <c r="C4">
        <v>14198</v>
      </c>
      <c r="D4">
        <v>790909.3125</v>
      </c>
      <c r="E4">
        <v>84431410</v>
      </c>
      <c r="F4">
        <v>339323.71875</v>
      </c>
      <c r="G4">
        <v>60708243</v>
      </c>
    </row>
    <row r="5" spans="1:7" x14ac:dyDescent="0.25">
      <c r="A5" t="s">
        <v>7</v>
      </c>
      <c r="B5">
        <v>200704</v>
      </c>
      <c r="C5">
        <v>14198</v>
      </c>
      <c r="D5">
        <v>701693.0625</v>
      </c>
      <c r="E5">
        <v>53568921</v>
      </c>
      <c r="F5">
        <v>333269.0625</v>
      </c>
      <c r="G5">
        <v>41990865</v>
      </c>
    </row>
    <row r="6" spans="1:7" x14ac:dyDescent="0.25">
      <c r="A6" t="s">
        <v>7</v>
      </c>
      <c r="B6">
        <v>401408</v>
      </c>
      <c r="C6">
        <v>27560</v>
      </c>
      <c r="D6">
        <v>2066957.875</v>
      </c>
      <c r="E6">
        <v>155839567</v>
      </c>
      <c r="F6">
        <v>1003682</v>
      </c>
      <c r="G6">
        <v>147545234</v>
      </c>
    </row>
    <row r="7" spans="1:7" x14ac:dyDescent="0.25">
      <c r="A7" t="s">
        <v>7</v>
      </c>
      <c r="B7">
        <v>100352</v>
      </c>
      <c r="C7">
        <v>6945</v>
      </c>
      <c r="D7">
        <v>1042373.4375</v>
      </c>
      <c r="E7">
        <v>74781980</v>
      </c>
      <c r="F7">
        <v>511875.75</v>
      </c>
      <c r="G7">
        <v>74290496</v>
      </c>
    </row>
    <row r="8" spans="1:7" hidden="1" x14ac:dyDescent="0.25">
      <c r="A8" t="s">
        <v>10</v>
      </c>
      <c r="B8">
        <v>200704</v>
      </c>
      <c r="C8">
        <v>14198</v>
      </c>
      <c r="D8">
        <v>790909.3125</v>
      </c>
      <c r="E8">
        <v>84431410</v>
      </c>
      <c r="F8">
        <v>339323.71875</v>
      </c>
      <c r="G8">
        <v>60708243</v>
      </c>
    </row>
    <row r="9" spans="1:7" x14ac:dyDescent="0.25">
      <c r="A9" t="s">
        <v>7</v>
      </c>
      <c r="B9">
        <v>301056</v>
      </c>
      <c r="C9">
        <v>20873</v>
      </c>
      <c r="D9">
        <v>1194270.5</v>
      </c>
      <c r="E9">
        <v>89837133</v>
      </c>
      <c r="F9">
        <v>571069.125</v>
      </c>
      <c r="G9">
        <v>76554259</v>
      </c>
    </row>
    <row r="10" spans="1:7" x14ac:dyDescent="0.25">
      <c r="A10" t="s">
        <v>7</v>
      </c>
      <c r="B10">
        <v>401408</v>
      </c>
      <c r="C10">
        <v>27560</v>
      </c>
      <c r="D10">
        <v>2215855.25</v>
      </c>
      <c r="E10">
        <v>155936760</v>
      </c>
      <c r="F10">
        <v>1063464</v>
      </c>
      <c r="G10">
        <v>148472205</v>
      </c>
    </row>
    <row r="11" spans="1:7" x14ac:dyDescent="0.25">
      <c r="A11" t="s">
        <v>7</v>
      </c>
      <c r="B11">
        <v>100352</v>
      </c>
      <c r="C11">
        <v>6945</v>
      </c>
      <c r="D11">
        <v>1115645.375</v>
      </c>
      <c r="E11">
        <v>74793961</v>
      </c>
      <c r="F11">
        <v>535215.5</v>
      </c>
      <c r="G11">
        <v>74320512</v>
      </c>
    </row>
    <row r="12" spans="1:7" hidden="1" x14ac:dyDescent="0.25">
      <c r="A12" t="s">
        <v>11</v>
      </c>
      <c r="B12">
        <v>301056</v>
      </c>
      <c r="C12">
        <v>20873</v>
      </c>
      <c r="D12">
        <v>1833282.75</v>
      </c>
      <c r="E12">
        <v>159213390</v>
      </c>
      <c r="F12">
        <v>851199.5</v>
      </c>
      <c r="G12">
        <v>134998739</v>
      </c>
    </row>
    <row r="13" spans="1:7" x14ac:dyDescent="0.25">
      <c r="A13" t="s">
        <v>7</v>
      </c>
      <c r="B13">
        <v>401408</v>
      </c>
      <c r="C13">
        <v>27560</v>
      </c>
      <c r="D13">
        <v>1793130.25</v>
      </c>
      <c r="E13">
        <v>130202323</v>
      </c>
      <c r="F13">
        <v>850729.9375</v>
      </c>
      <c r="G13">
        <v>115194438</v>
      </c>
    </row>
    <row r="14" spans="1:7" x14ac:dyDescent="0.25">
      <c r="A14" t="s">
        <v>7</v>
      </c>
      <c r="B14">
        <v>401408</v>
      </c>
      <c r="C14">
        <v>27560</v>
      </c>
      <c r="D14">
        <v>2334923.75</v>
      </c>
      <c r="E14">
        <v>152971825</v>
      </c>
      <c r="F14">
        <v>1117839</v>
      </c>
      <c r="G14">
        <v>145562635</v>
      </c>
    </row>
    <row r="15" spans="1:7" x14ac:dyDescent="0.25">
      <c r="A15" t="s">
        <v>7</v>
      </c>
      <c r="B15">
        <v>100352</v>
      </c>
      <c r="C15">
        <v>6945</v>
      </c>
      <c r="D15">
        <v>1202407.5</v>
      </c>
      <c r="E15">
        <v>74852797</v>
      </c>
      <c r="F15">
        <v>566594</v>
      </c>
      <c r="G15">
        <v>74399588</v>
      </c>
    </row>
    <row r="16" spans="1:7" hidden="1" x14ac:dyDescent="0.25">
      <c r="A16" t="s">
        <v>11</v>
      </c>
      <c r="B16">
        <v>401408</v>
      </c>
      <c r="C16">
        <v>27560</v>
      </c>
      <c r="D16">
        <v>2948928.25</v>
      </c>
      <c r="E16">
        <v>234007351</v>
      </c>
      <c r="F16">
        <v>1386414.875</v>
      </c>
      <c r="G16">
        <v>209319251</v>
      </c>
    </row>
    <row r="17" spans="1:7" x14ac:dyDescent="0.25">
      <c r="A17" t="s">
        <v>7</v>
      </c>
      <c r="B17">
        <v>501760</v>
      </c>
      <c r="C17">
        <v>33587</v>
      </c>
      <c r="D17">
        <v>2326650.5</v>
      </c>
      <c r="E17">
        <v>165513240</v>
      </c>
      <c r="F17">
        <v>1094118.5</v>
      </c>
      <c r="G17">
        <v>148866448</v>
      </c>
    </row>
    <row r="18" spans="1:7" x14ac:dyDescent="0.25">
      <c r="A18" t="s">
        <v>7</v>
      </c>
      <c r="B18">
        <v>401408</v>
      </c>
      <c r="C18">
        <v>27560</v>
      </c>
      <c r="D18">
        <v>2401071.25</v>
      </c>
      <c r="E18">
        <v>159836002</v>
      </c>
      <c r="F18">
        <v>1131701</v>
      </c>
      <c r="G18">
        <v>152785383</v>
      </c>
    </row>
    <row r="19" spans="1:7" x14ac:dyDescent="0.25">
      <c r="A19" t="s">
        <v>7</v>
      </c>
      <c r="B19">
        <v>100352</v>
      </c>
      <c r="C19">
        <v>6945</v>
      </c>
      <c r="D19">
        <v>1220467.25</v>
      </c>
      <c r="E19">
        <v>74853113</v>
      </c>
      <c r="F19">
        <v>564510.75</v>
      </c>
      <c r="G19">
        <v>74398111</v>
      </c>
    </row>
    <row r="20" spans="1:7" hidden="1" x14ac:dyDescent="0.25">
      <c r="A20" t="s">
        <v>11</v>
      </c>
      <c r="B20">
        <v>501760</v>
      </c>
      <c r="C20">
        <v>33587</v>
      </c>
      <c r="D20">
        <v>4151335.5</v>
      </c>
      <c r="E20">
        <v>308860148</v>
      </c>
      <c r="F20">
        <v>1953008.875</v>
      </c>
      <c r="G20">
        <v>283718839</v>
      </c>
    </row>
    <row r="21" spans="1:7" x14ac:dyDescent="0.25">
      <c r="A21" t="s">
        <v>7</v>
      </c>
      <c r="B21">
        <v>602112</v>
      </c>
      <c r="C21">
        <v>39292</v>
      </c>
      <c r="D21">
        <v>2873103</v>
      </c>
      <c r="E21">
        <v>200288383</v>
      </c>
      <c r="F21">
        <v>1341901.5</v>
      </c>
      <c r="G21">
        <v>182107926</v>
      </c>
    </row>
    <row r="22" spans="1:7" x14ac:dyDescent="0.25">
      <c r="A22" t="s">
        <v>7</v>
      </c>
      <c r="B22">
        <v>401408</v>
      </c>
      <c r="C22">
        <v>27560</v>
      </c>
      <c r="D22">
        <v>2355958.5</v>
      </c>
      <c r="E22">
        <v>149522924</v>
      </c>
      <c r="F22">
        <v>1097476.75</v>
      </c>
      <c r="G22">
        <v>142225085</v>
      </c>
    </row>
    <row r="23" spans="1:7" x14ac:dyDescent="0.25">
      <c r="A23" t="s">
        <v>7</v>
      </c>
      <c r="B23">
        <v>100352</v>
      </c>
      <c r="C23">
        <v>6945</v>
      </c>
      <c r="D23">
        <v>1246952.25</v>
      </c>
      <c r="E23">
        <v>74865239</v>
      </c>
      <c r="F23">
        <v>571555.3125</v>
      </c>
      <c r="G23">
        <v>74410763</v>
      </c>
    </row>
    <row r="24" spans="1:7" hidden="1" x14ac:dyDescent="0.25">
      <c r="A24" t="s">
        <v>11</v>
      </c>
      <c r="B24">
        <v>602112</v>
      </c>
      <c r="C24">
        <v>39292</v>
      </c>
      <c r="D24">
        <v>5371803</v>
      </c>
      <c r="E24">
        <v>383713261</v>
      </c>
      <c r="F24">
        <v>2517519.75</v>
      </c>
      <c r="G24">
        <v>358116950</v>
      </c>
    </row>
    <row r="25" spans="1:7" x14ac:dyDescent="0.25">
      <c r="A25" t="s">
        <v>7</v>
      </c>
      <c r="B25">
        <v>702464</v>
      </c>
      <c r="C25">
        <v>44811</v>
      </c>
      <c r="D25">
        <v>3442722.5</v>
      </c>
      <c r="E25">
        <v>235914831</v>
      </c>
      <c r="F25">
        <v>1600784.625</v>
      </c>
      <c r="G25">
        <v>216182210</v>
      </c>
    </row>
    <row r="26" spans="1:7" x14ac:dyDescent="0.25">
      <c r="A26" t="s">
        <v>7</v>
      </c>
      <c r="B26">
        <v>401408</v>
      </c>
      <c r="C26">
        <v>27560</v>
      </c>
      <c r="D26">
        <v>2515293.5</v>
      </c>
      <c r="E26">
        <v>153819255</v>
      </c>
      <c r="F26">
        <v>1168719.375</v>
      </c>
      <c r="G26">
        <v>146583328</v>
      </c>
    </row>
    <row r="27" spans="1:7" x14ac:dyDescent="0.25">
      <c r="A27" t="s">
        <v>7</v>
      </c>
      <c r="B27">
        <v>100352</v>
      </c>
      <c r="C27">
        <v>6945</v>
      </c>
      <c r="D27">
        <v>1265807.75</v>
      </c>
      <c r="E27">
        <v>74876831</v>
      </c>
      <c r="F27">
        <v>587078.125</v>
      </c>
      <c r="G27">
        <v>74439537</v>
      </c>
    </row>
    <row r="28" spans="1:7" hidden="1" x14ac:dyDescent="0.25">
      <c r="A28" t="s">
        <v>11</v>
      </c>
      <c r="B28">
        <v>702464</v>
      </c>
      <c r="C28">
        <v>44811</v>
      </c>
      <c r="D28">
        <v>6618755</v>
      </c>
      <c r="E28">
        <v>458578500</v>
      </c>
      <c r="F28">
        <v>3089075</v>
      </c>
      <c r="G28">
        <v>432527713</v>
      </c>
    </row>
    <row r="29" spans="1:7" x14ac:dyDescent="0.25">
      <c r="A29" t="s">
        <v>7</v>
      </c>
      <c r="B29">
        <v>802816</v>
      </c>
      <c r="C29">
        <v>50698</v>
      </c>
      <c r="D29">
        <v>4028315</v>
      </c>
      <c r="E29">
        <v>271847841</v>
      </c>
      <c r="F29">
        <v>1866679</v>
      </c>
      <c r="G29">
        <v>250555374</v>
      </c>
    </row>
    <row r="30" spans="1:7" x14ac:dyDescent="0.25">
      <c r="A30" t="s">
        <v>7</v>
      </c>
      <c r="B30">
        <v>401408</v>
      </c>
      <c r="C30">
        <v>27560</v>
      </c>
      <c r="D30">
        <v>3719210.75</v>
      </c>
      <c r="E30">
        <v>298923839</v>
      </c>
      <c r="F30">
        <v>1752648.375</v>
      </c>
      <c r="G30">
        <v>296538845</v>
      </c>
    </row>
    <row r="31" spans="1:7" x14ac:dyDescent="0.25">
      <c r="A31" t="s">
        <v>7</v>
      </c>
      <c r="B31">
        <v>100352</v>
      </c>
      <c r="C31">
        <v>6945</v>
      </c>
      <c r="D31">
        <v>617883.625</v>
      </c>
      <c r="E31">
        <v>74369500</v>
      </c>
      <c r="F31">
        <v>280337.5625</v>
      </c>
      <c r="G31">
        <v>73365098</v>
      </c>
    </row>
    <row r="32" spans="1:7" x14ac:dyDescent="0.25">
      <c r="A32" t="s">
        <v>7</v>
      </c>
      <c r="B32">
        <v>100352</v>
      </c>
      <c r="C32">
        <v>6945</v>
      </c>
      <c r="D32">
        <v>459204.625</v>
      </c>
      <c r="E32">
        <v>37613119</v>
      </c>
      <c r="F32">
        <v>203357.5</v>
      </c>
      <c r="G32">
        <v>35626184</v>
      </c>
    </row>
    <row r="33" spans="1:7" x14ac:dyDescent="0.25">
      <c r="A33" t="s">
        <v>7</v>
      </c>
      <c r="B33">
        <v>100352</v>
      </c>
      <c r="C33">
        <v>6945</v>
      </c>
      <c r="D33">
        <v>587570.75</v>
      </c>
      <c r="E33">
        <v>38937421</v>
      </c>
      <c r="F33">
        <v>255768.03125</v>
      </c>
      <c r="G33">
        <v>37045377</v>
      </c>
    </row>
    <row r="34" spans="1:7" x14ac:dyDescent="0.25">
      <c r="A34" t="s">
        <v>7</v>
      </c>
      <c r="B34">
        <v>25088</v>
      </c>
      <c r="C34">
        <v>1800</v>
      </c>
      <c r="D34">
        <v>299014.65625</v>
      </c>
      <c r="E34">
        <v>18706459</v>
      </c>
      <c r="F34">
        <v>130242.8203125</v>
      </c>
      <c r="G34">
        <v>18580520</v>
      </c>
    </row>
    <row r="35" spans="1:7" x14ac:dyDescent="0.25">
      <c r="A35" t="s">
        <v>7</v>
      </c>
      <c r="B35">
        <v>100352</v>
      </c>
      <c r="C35">
        <v>6945</v>
      </c>
      <c r="D35">
        <v>617883.625</v>
      </c>
      <c r="E35">
        <v>74369500</v>
      </c>
      <c r="F35">
        <v>280337.5625</v>
      </c>
      <c r="G35">
        <v>73365098</v>
      </c>
    </row>
    <row r="36" spans="1:7" x14ac:dyDescent="0.25">
      <c r="A36" t="s">
        <v>7</v>
      </c>
      <c r="B36">
        <v>125440</v>
      </c>
      <c r="C36">
        <v>8877</v>
      </c>
      <c r="D36">
        <v>618812.25</v>
      </c>
      <c r="E36">
        <v>46913210</v>
      </c>
      <c r="F36">
        <v>270878.28125</v>
      </c>
      <c r="G36">
        <v>44454672</v>
      </c>
    </row>
    <row r="37" spans="1:7" x14ac:dyDescent="0.25">
      <c r="A37" t="s">
        <v>7</v>
      </c>
      <c r="B37">
        <v>100352</v>
      </c>
      <c r="C37">
        <v>6945</v>
      </c>
      <c r="D37">
        <v>597601.375</v>
      </c>
      <c r="E37">
        <v>37890868</v>
      </c>
      <c r="F37">
        <v>258935.453125</v>
      </c>
      <c r="G37">
        <v>35978389</v>
      </c>
    </row>
    <row r="38" spans="1:7" x14ac:dyDescent="0.25">
      <c r="A38" t="s">
        <v>7</v>
      </c>
      <c r="B38">
        <v>25088</v>
      </c>
      <c r="C38">
        <v>1800</v>
      </c>
      <c r="D38">
        <v>307767.28125</v>
      </c>
      <c r="E38">
        <v>18710113</v>
      </c>
      <c r="F38">
        <v>132615.5</v>
      </c>
      <c r="G38">
        <v>18586309</v>
      </c>
    </row>
    <row r="39" spans="1:7" hidden="1" x14ac:dyDescent="0.25">
      <c r="A39" t="s">
        <v>11</v>
      </c>
      <c r="B39">
        <v>125440</v>
      </c>
      <c r="C39">
        <v>8877</v>
      </c>
      <c r="D39">
        <v>916898.25</v>
      </c>
      <c r="E39">
        <v>93075959</v>
      </c>
      <c r="F39">
        <v>410580.375</v>
      </c>
      <c r="G39">
        <v>91945618</v>
      </c>
    </row>
    <row r="40" spans="1:7" x14ac:dyDescent="0.25">
      <c r="A40" t="s">
        <v>7</v>
      </c>
      <c r="B40">
        <v>150528</v>
      </c>
      <c r="C40">
        <v>10881</v>
      </c>
      <c r="D40">
        <v>774705.375</v>
      </c>
      <c r="E40">
        <v>56179752</v>
      </c>
      <c r="F40">
        <v>338026.5</v>
      </c>
      <c r="G40">
        <v>53235713</v>
      </c>
    </row>
    <row r="41" spans="1:7" x14ac:dyDescent="0.25">
      <c r="A41" t="s">
        <v>7</v>
      </c>
      <c r="B41">
        <v>100352</v>
      </c>
      <c r="C41">
        <v>6945</v>
      </c>
      <c r="D41">
        <v>624025.3125</v>
      </c>
      <c r="E41">
        <v>38312882</v>
      </c>
      <c r="F41">
        <v>271267.53125</v>
      </c>
      <c r="G41">
        <v>36449626</v>
      </c>
    </row>
    <row r="42" spans="1:7" x14ac:dyDescent="0.25">
      <c r="A42" t="s">
        <v>7</v>
      </c>
      <c r="B42">
        <v>25088</v>
      </c>
      <c r="C42">
        <v>1800</v>
      </c>
      <c r="D42">
        <v>297386.6875</v>
      </c>
      <c r="E42">
        <v>18712866</v>
      </c>
      <c r="F42">
        <v>131605.234375</v>
      </c>
      <c r="G42">
        <v>18590735</v>
      </c>
    </row>
    <row r="43" spans="1:7" hidden="1" x14ac:dyDescent="0.25">
      <c r="A43" t="s">
        <v>11</v>
      </c>
      <c r="B43">
        <v>150528</v>
      </c>
      <c r="C43">
        <v>10881</v>
      </c>
      <c r="D43">
        <v>1224665.5</v>
      </c>
      <c r="E43">
        <v>111786072</v>
      </c>
      <c r="F43">
        <v>543195.875</v>
      </c>
      <c r="G43">
        <v>110531927</v>
      </c>
    </row>
    <row r="44" spans="1:7" x14ac:dyDescent="0.25">
      <c r="A44" t="s">
        <v>7</v>
      </c>
      <c r="B44">
        <v>175616</v>
      </c>
      <c r="C44">
        <v>12444</v>
      </c>
      <c r="D44">
        <v>929012.25</v>
      </c>
      <c r="E44">
        <v>65720054</v>
      </c>
      <c r="F44">
        <v>405637.375</v>
      </c>
      <c r="G44">
        <v>62382296</v>
      </c>
    </row>
    <row r="45" spans="1:7" x14ac:dyDescent="0.25">
      <c r="A45" t="s">
        <v>7</v>
      </c>
      <c r="B45">
        <v>100352</v>
      </c>
      <c r="C45">
        <v>6945</v>
      </c>
      <c r="D45">
        <v>643611.5</v>
      </c>
      <c r="E45">
        <v>38247260</v>
      </c>
      <c r="F45">
        <v>278450.75</v>
      </c>
      <c r="G45">
        <v>36403499</v>
      </c>
    </row>
    <row r="46" spans="1:7" x14ac:dyDescent="0.25">
      <c r="A46" t="s">
        <v>7</v>
      </c>
      <c r="B46">
        <v>100352</v>
      </c>
      <c r="C46">
        <v>6945</v>
      </c>
      <c r="D46">
        <v>1202407.5</v>
      </c>
      <c r="E46">
        <v>74852797</v>
      </c>
      <c r="F46">
        <v>566594</v>
      </c>
      <c r="G46">
        <v>74399588</v>
      </c>
    </row>
    <row r="47" spans="1:7" hidden="1" x14ac:dyDescent="0.25">
      <c r="A47" t="s">
        <v>11</v>
      </c>
      <c r="B47">
        <v>175616</v>
      </c>
      <c r="C47">
        <v>12444</v>
      </c>
      <c r="D47">
        <v>1522052.25</v>
      </c>
      <c r="E47">
        <v>130498938</v>
      </c>
      <c r="F47">
        <v>674801.125</v>
      </c>
      <c r="G47">
        <v>129122662</v>
      </c>
    </row>
    <row r="48" spans="1:7" x14ac:dyDescent="0.25">
      <c r="A48" t="s">
        <v>7</v>
      </c>
      <c r="B48">
        <v>200704</v>
      </c>
      <c r="C48">
        <v>14198</v>
      </c>
      <c r="D48">
        <v>1084481</v>
      </c>
      <c r="E48">
        <v>74700212</v>
      </c>
      <c r="F48">
        <v>472882.15625</v>
      </c>
      <c r="G48">
        <v>70917635</v>
      </c>
    </row>
    <row r="49" spans="1:7" x14ac:dyDescent="0.25">
      <c r="A49" t="s">
        <v>7</v>
      </c>
      <c r="B49">
        <v>100352</v>
      </c>
      <c r="C49">
        <v>6945</v>
      </c>
      <c r="D49">
        <v>641937.3125</v>
      </c>
      <c r="E49">
        <v>38379345</v>
      </c>
      <c r="F49">
        <v>279770.875</v>
      </c>
      <c r="G49">
        <v>36548273</v>
      </c>
    </row>
    <row r="50" spans="1:7" x14ac:dyDescent="0.25">
      <c r="A50" t="s">
        <v>7</v>
      </c>
      <c r="B50">
        <v>25088</v>
      </c>
      <c r="C50">
        <v>1800</v>
      </c>
      <c r="D50">
        <v>311706.6875</v>
      </c>
      <c r="E50">
        <v>18716998</v>
      </c>
      <c r="F50">
        <v>136772.21875</v>
      </c>
      <c r="G50">
        <v>18598310</v>
      </c>
    </row>
    <row r="51" spans="1:7" hidden="1" x14ac:dyDescent="0.25">
      <c r="A51" t="s">
        <v>11</v>
      </c>
      <c r="B51">
        <v>200704</v>
      </c>
      <c r="C51">
        <v>14198</v>
      </c>
      <c r="D51">
        <v>1837289.125</v>
      </c>
      <c r="E51">
        <v>149215555</v>
      </c>
      <c r="F51">
        <v>812162.4375</v>
      </c>
      <c r="G51">
        <v>147721342</v>
      </c>
    </row>
    <row r="52" spans="1:7" x14ac:dyDescent="0.25">
      <c r="A52" t="s">
        <v>7</v>
      </c>
      <c r="B52">
        <v>225792</v>
      </c>
      <c r="C52">
        <v>15674</v>
      </c>
      <c r="D52">
        <v>1246802.25</v>
      </c>
      <c r="E52">
        <v>84008698</v>
      </c>
      <c r="F52">
        <v>544050.625</v>
      </c>
      <c r="G52">
        <v>79840034</v>
      </c>
    </row>
    <row r="53" spans="1:7" x14ac:dyDescent="0.25">
      <c r="A53" t="s">
        <v>7</v>
      </c>
      <c r="B53">
        <v>100352</v>
      </c>
      <c r="C53">
        <v>6945</v>
      </c>
      <c r="D53">
        <v>641311.375</v>
      </c>
      <c r="E53">
        <v>38364143</v>
      </c>
      <c r="F53">
        <v>282099.09375</v>
      </c>
      <c r="G53">
        <v>36540798</v>
      </c>
    </row>
    <row r="54" spans="1:7" x14ac:dyDescent="0.25">
      <c r="A54" t="s">
        <v>7</v>
      </c>
      <c r="B54">
        <v>25088</v>
      </c>
      <c r="C54">
        <v>1800</v>
      </c>
      <c r="D54">
        <v>310684.5</v>
      </c>
      <c r="E54">
        <v>18718435</v>
      </c>
      <c r="F54">
        <v>137275.96875</v>
      </c>
      <c r="G54">
        <v>18601513</v>
      </c>
    </row>
    <row r="55" spans="1:7" hidden="1" x14ac:dyDescent="0.25">
      <c r="A55" t="s">
        <v>11</v>
      </c>
      <c r="B55">
        <v>225792</v>
      </c>
      <c r="C55">
        <v>15674</v>
      </c>
      <c r="D55">
        <v>2148995.75</v>
      </c>
      <c r="E55">
        <v>167932553</v>
      </c>
      <c r="F55">
        <v>948934.625</v>
      </c>
      <c r="G55">
        <v>166319652</v>
      </c>
    </row>
    <row r="56" spans="1:7" x14ac:dyDescent="0.25">
      <c r="A56" t="s">
        <v>7</v>
      </c>
      <c r="B56">
        <v>250880</v>
      </c>
      <c r="C56">
        <v>17038</v>
      </c>
      <c r="D56">
        <v>1397059.875</v>
      </c>
      <c r="E56">
        <v>92906551</v>
      </c>
      <c r="F56">
        <v>610477.375</v>
      </c>
      <c r="G56">
        <v>88351474</v>
      </c>
    </row>
    <row r="57" spans="1:7" x14ac:dyDescent="0.25">
      <c r="A57" t="s">
        <v>7</v>
      </c>
      <c r="B57">
        <v>100352</v>
      </c>
      <c r="C57">
        <v>6945</v>
      </c>
      <c r="D57">
        <v>660539.625</v>
      </c>
      <c r="E57">
        <v>38156385</v>
      </c>
      <c r="F57">
        <v>286175.09375</v>
      </c>
      <c r="G57">
        <v>36375120</v>
      </c>
    </row>
    <row r="58" spans="1:7" x14ac:dyDescent="0.25">
      <c r="A58" t="s">
        <v>7</v>
      </c>
      <c r="B58">
        <v>25088</v>
      </c>
      <c r="C58">
        <v>1800</v>
      </c>
      <c r="D58">
        <v>319912.75</v>
      </c>
      <c r="E58">
        <v>18719944</v>
      </c>
      <c r="F58">
        <v>139526.6875</v>
      </c>
      <c r="G58">
        <v>18603193</v>
      </c>
    </row>
    <row r="59" spans="1:7" hidden="1" x14ac:dyDescent="0.25">
      <c r="A59" t="s">
        <v>11</v>
      </c>
      <c r="B59">
        <v>250880</v>
      </c>
      <c r="C59">
        <v>17038</v>
      </c>
      <c r="D59">
        <v>2459680.25</v>
      </c>
      <c r="E59">
        <v>186650988</v>
      </c>
      <c r="F59">
        <v>1086210.5</v>
      </c>
      <c r="G59">
        <v>184921165</v>
      </c>
    </row>
    <row r="60" spans="1:7" x14ac:dyDescent="0.25">
      <c r="A60" t="s">
        <v>7</v>
      </c>
      <c r="B60">
        <v>275968</v>
      </c>
      <c r="C60">
        <v>18934</v>
      </c>
      <c r="D60">
        <v>1561945.125</v>
      </c>
      <c r="E60">
        <v>102410064</v>
      </c>
      <c r="F60">
        <v>682388.8125</v>
      </c>
      <c r="G60">
        <v>97383012</v>
      </c>
    </row>
    <row r="61" spans="1:7" x14ac:dyDescent="0.25">
      <c r="A61" t="s">
        <v>7</v>
      </c>
      <c r="B61">
        <v>100352</v>
      </c>
      <c r="C61">
        <v>6945</v>
      </c>
      <c r="D61">
        <v>675326.25</v>
      </c>
      <c r="E61">
        <v>38452374</v>
      </c>
      <c r="F61">
        <v>292901.25</v>
      </c>
      <c r="G61">
        <v>36671986</v>
      </c>
    </row>
    <row r="62" spans="1:7" x14ac:dyDescent="0.25">
      <c r="A62" t="s">
        <v>7</v>
      </c>
      <c r="B62">
        <v>25088</v>
      </c>
      <c r="C62">
        <v>1800</v>
      </c>
      <c r="D62">
        <v>328508.03125</v>
      </c>
      <c r="E62">
        <v>18720966</v>
      </c>
      <c r="F62">
        <v>142386.296875</v>
      </c>
      <c r="G62">
        <v>18606881</v>
      </c>
    </row>
    <row r="63" spans="1:7" hidden="1" x14ac:dyDescent="0.25">
      <c r="A63" t="s">
        <v>11</v>
      </c>
      <c r="B63">
        <v>275968</v>
      </c>
      <c r="C63">
        <v>18934</v>
      </c>
      <c r="D63">
        <v>2779593</v>
      </c>
      <c r="E63">
        <v>205370932</v>
      </c>
      <c r="F63">
        <v>1225737.25</v>
      </c>
      <c r="G63">
        <v>203524358</v>
      </c>
    </row>
    <row r="64" spans="1:7" x14ac:dyDescent="0.25">
      <c r="A64" t="s">
        <v>7</v>
      </c>
      <c r="B64">
        <v>301056</v>
      </c>
      <c r="C64">
        <v>20873</v>
      </c>
      <c r="D64">
        <v>1730617.625</v>
      </c>
      <c r="E64">
        <v>111839392</v>
      </c>
      <c r="F64">
        <v>754709.9375</v>
      </c>
      <c r="G64">
        <v>106339034</v>
      </c>
    </row>
    <row r="65" spans="1:7" x14ac:dyDescent="0.25">
      <c r="A65" t="s">
        <v>7</v>
      </c>
      <c r="B65">
        <v>100352</v>
      </c>
      <c r="C65">
        <v>6945</v>
      </c>
      <c r="D65">
        <v>689445.6875</v>
      </c>
      <c r="E65">
        <v>38367460</v>
      </c>
      <c r="F65">
        <v>297215.09375</v>
      </c>
      <c r="G65">
        <v>36572186</v>
      </c>
    </row>
    <row r="66" spans="1:7" x14ac:dyDescent="0.25">
      <c r="A66" t="s">
        <v>7</v>
      </c>
      <c r="B66">
        <v>25088</v>
      </c>
      <c r="C66">
        <v>1800</v>
      </c>
      <c r="D66">
        <v>339592.59375</v>
      </c>
      <c r="E66">
        <v>18722895</v>
      </c>
      <c r="F66">
        <v>145774.28125</v>
      </c>
      <c r="G66">
        <v>18611149</v>
      </c>
    </row>
    <row r="67" spans="1:7" hidden="1" x14ac:dyDescent="0.25">
      <c r="A67" t="s">
        <v>11</v>
      </c>
      <c r="B67">
        <v>301056</v>
      </c>
      <c r="C67">
        <v>20873</v>
      </c>
      <c r="D67">
        <v>3108101.25</v>
      </c>
      <c r="E67">
        <v>224091898</v>
      </c>
      <c r="F67">
        <v>1368123.625</v>
      </c>
      <c r="G67">
        <v>222131239</v>
      </c>
    </row>
    <row r="68" spans="1:7" x14ac:dyDescent="0.25">
      <c r="A68" t="s">
        <v>7</v>
      </c>
      <c r="B68">
        <v>326144</v>
      </c>
      <c r="C68">
        <v>22666</v>
      </c>
      <c r="D68">
        <v>1903748.5</v>
      </c>
      <c r="E68">
        <v>121693903</v>
      </c>
      <c r="F68">
        <v>829193.375</v>
      </c>
      <c r="G68">
        <v>115746001</v>
      </c>
    </row>
    <row r="69" spans="1:7" x14ac:dyDescent="0.25">
      <c r="A69" t="s">
        <v>7</v>
      </c>
      <c r="B69">
        <v>100352</v>
      </c>
      <c r="C69">
        <v>6945</v>
      </c>
      <c r="D69">
        <v>681316</v>
      </c>
      <c r="E69">
        <v>38076767</v>
      </c>
      <c r="F69">
        <v>294430.625</v>
      </c>
      <c r="G69">
        <v>36247306</v>
      </c>
    </row>
    <row r="70" spans="1:7" x14ac:dyDescent="0.25">
      <c r="A70" t="s">
        <v>7</v>
      </c>
      <c r="B70">
        <v>301056</v>
      </c>
      <c r="C70">
        <v>20873</v>
      </c>
      <c r="D70">
        <v>1144452.625</v>
      </c>
      <c r="E70">
        <v>84783738</v>
      </c>
      <c r="F70">
        <v>563355.5</v>
      </c>
      <c r="G70">
        <v>75777816</v>
      </c>
    </row>
    <row r="71" spans="1:7" hidden="1" x14ac:dyDescent="0.25">
      <c r="A71" t="s">
        <v>11</v>
      </c>
      <c r="B71">
        <v>326144</v>
      </c>
      <c r="C71">
        <v>22666</v>
      </c>
      <c r="D71">
        <v>3447693.5</v>
      </c>
      <c r="E71">
        <v>242814793</v>
      </c>
      <c r="F71">
        <v>1513898</v>
      </c>
      <c r="G71">
        <v>240742388</v>
      </c>
    </row>
    <row r="72" spans="1:7" x14ac:dyDescent="0.25">
      <c r="A72" t="s">
        <v>7</v>
      </c>
      <c r="B72">
        <v>351232</v>
      </c>
      <c r="C72">
        <v>24261</v>
      </c>
      <c r="D72">
        <v>2081309.5</v>
      </c>
      <c r="E72">
        <v>131034022</v>
      </c>
      <c r="F72">
        <v>902823.625</v>
      </c>
      <c r="G72">
        <v>124672064</v>
      </c>
    </row>
    <row r="73" spans="1:7" x14ac:dyDescent="0.25">
      <c r="A73" t="s">
        <v>7</v>
      </c>
      <c r="B73">
        <v>100352</v>
      </c>
      <c r="C73">
        <v>6945</v>
      </c>
      <c r="D73">
        <v>690822.875</v>
      </c>
      <c r="E73">
        <v>38390824</v>
      </c>
      <c r="F73">
        <v>297511.25</v>
      </c>
      <c r="G73">
        <v>36619765</v>
      </c>
    </row>
    <row r="74" spans="1:7" x14ac:dyDescent="0.25">
      <c r="A74" t="s">
        <v>7</v>
      </c>
      <c r="B74">
        <v>25088</v>
      </c>
      <c r="C74">
        <v>1800</v>
      </c>
      <c r="D74">
        <v>342607.375</v>
      </c>
      <c r="E74">
        <v>18724488</v>
      </c>
      <c r="F74">
        <v>146512.71875</v>
      </c>
      <c r="G74">
        <v>18611966</v>
      </c>
    </row>
    <row r="75" spans="1:7" hidden="1" x14ac:dyDescent="0.25">
      <c r="A75" t="s">
        <v>11</v>
      </c>
      <c r="B75">
        <v>351232</v>
      </c>
      <c r="C75">
        <v>24261</v>
      </c>
      <c r="D75">
        <v>3798168</v>
      </c>
      <c r="E75">
        <v>261539103</v>
      </c>
      <c r="F75">
        <v>1662101.25</v>
      </c>
      <c r="G75">
        <v>259354476</v>
      </c>
    </row>
    <row r="76" spans="1:7" x14ac:dyDescent="0.25">
      <c r="A76" t="s">
        <v>7</v>
      </c>
      <c r="B76">
        <v>376320</v>
      </c>
      <c r="C76">
        <v>25882</v>
      </c>
      <c r="D76">
        <v>2243971</v>
      </c>
      <c r="E76">
        <v>140093813</v>
      </c>
      <c r="F76">
        <v>972744.625</v>
      </c>
      <c r="G76">
        <v>133281809</v>
      </c>
    </row>
    <row r="77" spans="1:7" x14ac:dyDescent="0.25">
      <c r="A77" t="s">
        <v>7</v>
      </c>
      <c r="B77">
        <v>100352</v>
      </c>
      <c r="C77">
        <v>6945</v>
      </c>
      <c r="D77">
        <v>670821.25</v>
      </c>
      <c r="E77">
        <v>37103516</v>
      </c>
      <c r="F77">
        <v>288087.6875</v>
      </c>
      <c r="G77">
        <v>35300893</v>
      </c>
    </row>
    <row r="78" spans="1:7" x14ac:dyDescent="0.25">
      <c r="A78" t="s">
        <v>7</v>
      </c>
      <c r="B78">
        <v>25088</v>
      </c>
      <c r="C78">
        <v>1800</v>
      </c>
      <c r="D78">
        <v>342426.375</v>
      </c>
      <c r="E78">
        <v>18724831</v>
      </c>
      <c r="F78">
        <v>145564.0625</v>
      </c>
      <c r="G78">
        <v>18610729</v>
      </c>
    </row>
    <row r="79" spans="1:7" hidden="1" x14ac:dyDescent="0.25">
      <c r="A79" t="s">
        <v>11</v>
      </c>
      <c r="B79">
        <v>376320</v>
      </c>
      <c r="C79">
        <v>25882</v>
      </c>
      <c r="D79">
        <v>4140775.5</v>
      </c>
      <c r="E79">
        <v>280263591</v>
      </c>
      <c r="F79">
        <v>1808614</v>
      </c>
      <c r="G79">
        <v>277966442</v>
      </c>
    </row>
    <row r="80" spans="1:7" x14ac:dyDescent="0.25">
      <c r="A80" t="s">
        <v>7</v>
      </c>
      <c r="B80">
        <v>401408</v>
      </c>
      <c r="C80">
        <v>27560</v>
      </c>
      <c r="D80">
        <v>2404781</v>
      </c>
      <c r="E80">
        <v>149121173</v>
      </c>
      <c r="F80">
        <v>1039737</v>
      </c>
      <c r="G80">
        <v>141863728</v>
      </c>
    </row>
    <row r="81" spans="1:7" x14ac:dyDescent="0.25">
      <c r="A81" t="s">
        <v>7</v>
      </c>
      <c r="B81">
        <v>200704</v>
      </c>
      <c r="C81">
        <v>14198</v>
      </c>
      <c r="D81">
        <v>2190167</v>
      </c>
      <c r="E81">
        <v>149614836</v>
      </c>
      <c r="F81">
        <v>947120.6875</v>
      </c>
      <c r="G81">
        <v>148507071</v>
      </c>
    </row>
    <row r="82" spans="1:7" x14ac:dyDescent="0.25">
      <c r="A82" t="s">
        <v>7</v>
      </c>
      <c r="B82">
        <v>50176</v>
      </c>
      <c r="C82">
        <v>3227</v>
      </c>
      <c r="D82">
        <v>365836.1875</v>
      </c>
      <c r="E82">
        <v>37224738</v>
      </c>
      <c r="F82">
        <v>149213.265625</v>
      </c>
      <c r="G82">
        <v>36733390</v>
      </c>
    </row>
    <row r="83" spans="1:7" x14ac:dyDescent="0.25">
      <c r="A83" t="s">
        <v>7</v>
      </c>
      <c r="B83">
        <v>50176</v>
      </c>
      <c r="C83">
        <v>3227</v>
      </c>
      <c r="D83">
        <v>259561.21875</v>
      </c>
      <c r="E83">
        <v>18377170</v>
      </c>
      <c r="F83">
        <v>105735.828125</v>
      </c>
      <c r="G83">
        <v>17421542</v>
      </c>
    </row>
    <row r="84" spans="1:7" x14ac:dyDescent="0.25">
      <c r="A84" t="s">
        <v>7</v>
      </c>
      <c r="B84">
        <v>25088</v>
      </c>
      <c r="C84">
        <v>1800</v>
      </c>
      <c r="D84">
        <v>143754.9375</v>
      </c>
      <c r="E84">
        <v>9438805</v>
      </c>
      <c r="F84">
        <v>59019.7734375</v>
      </c>
      <c r="G84">
        <v>8952687</v>
      </c>
    </row>
    <row r="85" spans="1:7" x14ac:dyDescent="0.25">
      <c r="A85" t="s">
        <v>7</v>
      </c>
      <c r="B85">
        <v>6272</v>
      </c>
      <c r="C85">
        <v>325</v>
      </c>
      <c r="D85">
        <v>67122.9765625</v>
      </c>
      <c r="E85">
        <v>4674819</v>
      </c>
      <c r="F85">
        <v>27983.16015625</v>
      </c>
      <c r="G85">
        <v>4637928</v>
      </c>
    </row>
    <row r="86" spans="1:7" x14ac:dyDescent="0.25">
      <c r="A86" t="s">
        <v>7</v>
      </c>
      <c r="B86">
        <v>50176</v>
      </c>
      <c r="C86">
        <v>3227</v>
      </c>
      <c r="D86">
        <v>365836.1875</v>
      </c>
      <c r="E86">
        <v>37224738</v>
      </c>
      <c r="F86">
        <v>149213.265625</v>
      </c>
      <c r="G86">
        <v>36733390</v>
      </c>
    </row>
    <row r="87" spans="1:7" x14ac:dyDescent="0.25">
      <c r="A87" t="s">
        <v>7</v>
      </c>
      <c r="B87">
        <v>56448</v>
      </c>
      <c r="C87">
        <v>3726</v>
      </c>
      <c r="D87">
        <v>296229.5625</v>
      </c>
      <c r="E87">
        <v>20746266</v>
      </c>
      <c r="F87">
        <v>120518.046875</v>
      </c>
      <c r="G87">
        <v>19656427</v>
      </c>
    </row>
    <row r="88" spans="1:7" x14ac:dyDescent="0.25">
      <c r="A88" t="s">
        <v>7</v>
      </c>
      <c r="B88">
        <v>25088</v>
      </c>
      <c r="C88">
        <v>1800</v>
      </c>
      <c r="D88">
        <v>152931.5</v>
      </c>
      <c r="E88">
        <v>9488854</v>
      </c>
      <c r="F88">
        <v>61922.765625</v>
      </c>
      <c r="G88">
        <v>9007147</v>
      </c>
    </row>
    <row r="89" spans="1:7" x14ac:dyDescent="0.25">
      <c r="A89" t="s">
        <v>7</v>
      </c>
      <c r="B89">
        <v>6272</v>
      </c>
      <c r="C89">
        <v>325</v>
      </c>
      <c r="D89">
        <v>70866.40625</v>
      </c>
      <c r="E89">
        <v>4675127</v>
      </c>
      <c r="F89">
        <v>29205.5625</v>
      </c>
      <c r="G89">
        <v>4639030</v>
      </c>
    </row>
    <row r="90" spans="1:7" hidden="1" x14ac:dyDescent="0.25">
      <c r="A90" t="s">
        <v>11</v>
      </c>
      <c r="B90">
        <v>56448</v>
      </c>
      <c r="C90">
        <v>3726</v>
      </c>
      <c r="D90">
        <v>432959.1875</v>
      </c>
      <c r="E90">
        <v>41899557</v>
      </c>
      <c r="F90">
        <v>177196.421875</v>
      </c>
      <c r="G90">
        <v>41371318</v>
      </c>
    </row>
    <row r="91" spans="1:7" x14ac:dyDescent="0.25">
      <c r="A91" t="s">
        <v>7</v>
      </c>
      <c r="B91">
        <v>62720</v>
      </c>
      <c r="C91">
        <v>4295</v>
      </c>
      <c r="D91">
        <v>337890.5625</v>
      </c>
      <c r="E91">
        <v>23228547</v>
      </c>
      <c r="F91">
        <v>137391.453125</v>
      </c>
      <c r="G91">
        <v>22004658</v>
      </c>
    </row>
    <row r="92" spans="1:7" x14ac:dyDescent="0.25">
      <c r="A92" t="s">
        <v>7</v>
      </c>
      <c r="B92">
        <v>25088</v>
      </c>
      <c r="C92">
        <v>1800</v>
      </c>
      <c r="D92">
        <v>157012.71875</v>
      </c>
      <c r="E92">
        <v>9601423</v>
      </c>
      <c r="F92">
        <v>63399.953125</v>
      </c>
      <c r="G92">
        <v>9126448</v>
      </c>
    </row>
    <row r="93" spans="1:7" x14ac:dyDescent="0.25">
      <c r="A93" t="s">
        <v>7</v>
      </c>
      <c r="B93">
        <v>6272</v>
      </c>
      <c r="C93">
        <v>325</v>
      </c>
      <c r="D93">
        <v>72307.5703125</v>
      </c>
      <c r="E93">
        <v>4675973</v>
      </c>
      <c r="F93">
        <v>29585.91015625</v>
      </c>
      <c r="G93">
        <v>4640301</v>
      </c>
    </row>
    <row r="94" spans="1:7" hidden="1" x14ac:dyDescent="0.25">
      <c r="A94" t="s">
        <v>11</v>
      </c>
      <c r="B94">
        <v>62720</v>
      </c>
      <c r="C94">
        <v>4295</v>
      </c>
      <c r="D94">
        <v>503825.5625</v>
      </c>
      <c r="E94">
        <v>46574684</v>
      </c>
      <c r="F94">
        <v>206401.984375</v>
      </c>
      <c r="G94">
        <v>46010348</v>
      </c>
    </row>
    <row r="95" spans="1:7" x14ac:dyDescent="0.25">
      <c r="A95" t="s">
        <v>7</v>
      </c>
      <c r="B95">
        <v>68992</v>
      </c>
      <c r="C95">
        <v>4931</v>
      </c>
      <c r="D95">
        <v>378062.0625</v>
      </c>
      <c r="E95">
        <v>25576767</v>
      </c>
      <c r="F95">
        <v>153421.21875</v>
      </c>
      <c r="G95">
        <v>24208769</v>
      </c>
    </row>
    <row r="96" spans="1:7" x14ac:dyDescent="0.25">
      <c r="A96" t="s">
        <v>7</v>
      </c>
      <c r="B96">
        <v>25088</v>
      </c>
      <c r="C96">
        <v>1800</v>
      </c>
      <c r="D96">
        <v>154738.609375</v>
      </c>
      <c r="E96">
        <v>9367631</v>
      </c>
      <c r="F96">
        <v>63243.796875</v>
      </c>
      <c r="G96">
        <v>8884810</v>
      </c>
    </row>
    <row r="97" spans="1:7" x14ac:dyDescent="0.25">
      <c r="A97" t="s">
        <v>7</v>
      </c>
      <c r="B97">
        <v>6272</v>
      </c>
      <c r="C97">
        <v>325</v>
      </c>
      <c r="D97">
        <v>71800.0234375</v>
      </c>
      <c r="E97">
        <v>4676349</v>
      </c>
      <c r="F97">
        <v>29730.38671875</v>
      </c>
      <c r="G97">
        <v>4641723</v>
      </c>
    </row>
    <row r="98" spans="1:7" hidden="1" x14ac:dyDescent="0.25">
      <c r="A98" t="s">
        <v>11</v>
      </c>
      <c r="B98">
        <v>68992</v>
      </c>
      <c r="C98">
        <v>4931</v>
      </c>
      <c r="D98">
        <v>576133.125</v>
      </c>
      <c r="E98">
        <v>51250657</v>
      </c>
      <c r="F98">
        <v>235987.890625</v>
      </c>
      <c r="G98">
        <v>50650649</v>
      </c>
    </row>
    <row r="99" spans="1:7" x14ac:dyDescent="0.25">
      <c r="A99" t="s">
        <v>7</v>
      </c>
      <c r="B99">
        <v>75264</v>
      </c>
      <c r="C99">
        <v>5190</v>
      </c>
      <c r="D99">
        <v>415487.25</v>
      </c>
      <c r="E99">
        <v>27856604</v>
      </c>
      <c r="F99">
        <v>169052.765625</v>
      </c>
      <c r="G99">
        <v>26406584</v>
      </c>
    </row>
    <row r="100" spans="1:7" x14ac:dyDescent="0.25">
      <c r="A100" t="s">
        <v>7</v>
      </c>
      <c r="B100">
        <v>25088</v>
      </c>
      <c r="C100">
        <v>1800</v>
      </c>
      <c r="D100">
        <v>153278.5625</v>
      </c>
      <c r="E100">
        <v>9335408</v>
      </c>
      <c r="F100">
        <v>62587.8984375</v>
      </c>
      <c r="G100">
        <v>8855236</v>
      </c>
    </row>
    <row r="101" spans="1:7" x14ac:dyDescent="0.25">
      <c r="A101" t="s">
        <v>7</v>
      </c>
      <c r="B101">
        <v>6272</v>
      </c>
      <c r="C101">
        <v>325</v>
      </c>
      <c r="D101">
        <v>73133.9921875</v>
      </c>
      <c r="E101">
        <v>4676576</v>
      </c>
      <c r="F101">
        <v>29853.048828125</v>
      </c>
      <c r="G101">
        <v>4641642</v>
      </c>
    </row>
    <row r="102" spans="1:7" hidden="1" x14ac:dyDescent="0.25">
      <c r="A102" t="s">
        <v>11</v>
      </c>
      <c r="B102">
        <v>75264</v>
      </c>
      <c r="C102">
        <v>5190</v>
      </c>
      <c r="D102">
        <v>647933.1875</v>
      </c>
      <c r="E102">
        <v>55927006</v>
      </c>
      <c r="F102">
        <v>265718.25</v>
      </c>
      <c r="G102">
        <v>55292372</v>
      </c>
    </row>
    <row r="103" spans="1:7" x14ac:dyDescent="0.25">
      <c r="A103" t="s">
        <v>7</v>
      </c>
      <c r="B103">
        <v>81536</v>
      </c>
      <c r="C103">
        <v>5638</v>
      </c>
      <c r="D103">
        <v>460443.15625</v>
      </c>
      <c r="E103">
        <v>30341255</v>
      </c>
      <c r="F103">
        <v>186999.890625</v>
      </c>
      <c r="G103">
        <v>28773974</v>
      </c>
    </row>
    <row r="104" spans="1:7" x14ac:dyDescent="0.25">
      <c r="A104" t="s">
        <v>7</v>
      </c>
      <c r="B104">
        <v>25088</v>
      </c>
      <c r="C104">
        <v>1800</v>
      </c>
      <c r="D104">
        <v>164750.609375</v>
      </c>
      <c r="E104">
        <v>9726979</v>
      </c>
      <c r="F104">
        <v>66927.1875</v>
      </c>
      <c r="G104">
        <v>9272169</v>
      </c>
    </row>
    <row r="105" spans="1:7" x14ac:dyDescent="0.25">
      <c r="A105" t="s">
        <v>7</v>
      </c>
      <c r="B105">
        <v>6272</v>
      </c>
      <c r="C105">
        <v>325</v>
      </c>
      <c r="D105">
        <v>75295.875</v>
      </c>
      <c r="E105">
        <v>4677255</v>
      </c>
      <c r="F105">
        <v>30982.6875</v>
      </c>
      <c r="G105">
        <v>4643331</v>
      </c>
    </row>
    <row r="106" spans="1:7" hidden="1" x14ac:dyDescent="0.25">
      <c r="A106" t="s">
        <v>11</v>
      </c>
      <c r="B106">
        <v>81536</v>
      </c>
      <c r="C106">
        <v>5638</v>
      </c>
      <c r="D106">
        <v>721067.125</v>
      </c>
      <c r="E106">
        <v>60603582</v>
      </c>
      <c r="F106">
        <v>295571.3125</v>
      </c>
      <c r="G106">
        <v>59934014</v>
      </c>
    </row>
    <row r="107" spans="1:7" x14ac:dyDescent="0.25">
      <c r="A107" t="s">
        <v>7</v>
      </c>
      <c r="B107">
        <v>87808</v>
      </c>
      <c r="C107">
        <v>6402</v>
      </c>
      <c r="D107">
        <v>503305.65625</v>
      </c>
      <c r="E107">
        <v>32778448</v>
      </c>
      <c r="F107">
        <v>204409.40625</v>
      </c>
      <c r="G107">
        <v>31031624</v>
      </c>
    </row>
    <row r="108" spans="1:7" x14ac:dyDescent="0.25">
      <c r="A108" t="s">
        <v>7</v>
      </c>
      <c r="B108">
        <v>25088</v>
      </c>
      <c r="C108">
        <v>1800</v>
      </c>
      <c r="D108">
        <v>168585.96875</v>
      </c>
      <c r="E108">
        <v>9658812</v>
      </c>
      <c r="F108">
        <v>67844.9921875</v>
      </c>
      <c r="G108">
        <v>9192181</v>
      </c>
    </row>
    <row r="109" spans="1:7" x14ac:dyDescent="0.25">
      <c r="A109" t="s">
        <v>7</v>
      </c>
      <c r="B109">
        <v>6272</v>
      </c>
      <c r="C109">
        <v>325</v>
      </c>
      <c r="D109">
        <v>79495.5078125</v>
      </c>
      <c r="E109">
        <v>4677545</v>
      </c>
      <c r="F109">
        <v>31849.375</v>
      </c>
      <c r="G109">
        <v>4644338</v>
      </c>
    </row>
    <row r="110" spans="1:7" hidden="1" x14ac:dyDescent="0.25">
      <c r="A110" t="s">
        <v>11</v>
      </c>
      <c r="B110">
        <v>87808</v>
      </c>
      <c r="C110">
        <v>6402</v>
      </c>
      <c r="D110">
        <v>796363.0625</v>
      </c>
      <c r="E110">
        <v>65280837</v>
      </c>
      <c r="F110">
        <v>326554</v>
      </c>
      <c r="G110">
        <v>64577345</v>
      </c>
    </row>
    <row r="111" spans="1:7" x14ac:dyDescent="0.25">
      <c r="A111" t="s">
        <v>7</v>
      </c>
      <c r="B111">
        <v>94080</v>
      </c>
      <c r="C111">
        <v>6674</v>
      </c>
      <c r="D111">
        <v>546293.6875</v>
      </c>
      <c r="E111">
        <v>35105215</v>
      </c>
      <c r="F111">
        <v>221748.375</v>
      </c>
      <c r="G111">
        <v>33278017</v>
      </c>
    </row>
    <row r="112" spans="1:7" x14ac:dyDescent="0.25">
      <c r="A112" t="s">
        <v>7</v>
      </c>
      <c r="B112">
        <v>25088</v>
      </c>
      <c r="C112">
        <v>1800</v>
      </c>
      <c r="D112">
        <v>166690.875</v>
      </c>
      <c r="E112">
        <v>9555973</v>
      </c>
      <c r="F112">
        <v>67578.2265625</v>
      </c>
      <c r="G112">
        <v>9089914</v>
      </c>
    </row>
    <row r="113" spans="1:7" x14ac:dyDescent="0.25">
      <c r="A113" t="s">
        <v>7</v>
      </c>
      <c r="B113">
        <v>6272</v>
      </c>
      <c r="C113">
        <v>325</v>
      </c>
      <c r="D113">
        <v>79543.234375</v>
      </c>
      <c r="E113">
        <v>4677820</v>
      </c>
      <c r="F113">
        <v>32153.4921875</v>
      </c>
      <c r="G113">
        <v>4644675</v>
      </c>
    </row>
    <row r="114" spans="1:7" x14ac:dyDescent="0.25">
      <c r="A114" t="s">
        <v>7</v>
      </c>
      <c r="B114">
        <v>6272</v>
      </c>
      <c r="C114">
        <v>325</v>
      </c>
      <c r="D114">
        <v>79495.5078125</v>
      </c>
      <c r="E114">
        <v>4677545</v>
      </c>
      <c r="F114">
        <v>31849.375</v>
      </c>
      <c r="G114">
        <v>4644338</v>
      </c>
    </row>
    <row r="115" spans="1:7" x14ac:dyDescent="0.25">
      <c r="A115" t="s">
        <v>7</v>
      </c>
      <c r="B115">
        <v>100352</v>
      </c>
      <c r="C115">
        <v>6945</v>
      </c>
      <c r="D115">
        <v>590595.5</v>
      </c>
      <c r="E115">
        <v>37531551</v>
      </c>
      <c r="F115">
        <v>239620.9375</v>
      </c>
      <c r="G115">
        <v>35622705</v>
      </c>
    </row>
    <row r="116" spans="1:7" x14ac:dyDescent="0.25">
      <c r="A116" t="s">
        <v>7</v>
      </c>
      <c r="B116">
        <v>25088</v>
      </c>
      <c r="C116">
        <v>1800</v>
      </c>
      <c r="D116">
        <v>170734.46875</v>
      </c>
      <c r="E116">
        <v>9671484</v>
      </c>
      <c r="F116">
        <v>69524.625</v>
      </c>
      <c r="G116">
        <v>9197784</v>
      </c>
    </row>
    <row r="117" spans="1:7" x14ac:dyDescent="0.25">
      <c r="A117" t="s">
        <v>7</v>
      </c>
      <c r="B117">
        <v>6272</v>
      </c>
      <c r="C117">
        <v>325</v>
      </c>
      <c r="D117">
        <v>76845.203125</v>
      </c>
      <c r="E117">
        <v>4677932</v>
      </c>
      <c r="F117">
        <v>31696.541015625</v>
      </c>
      <c r="G117">
        <v>4645465</v>
      </c>
    </row>
    <row r="118" spans="1:7" hidden="1" x14ac:dyDescent="0.25">
      <c r="A118" t="s">
        <v>11</v>
      </c>
      <c r="B118">
        <v>100352</v>
      </c>
      <c r="C118">
        <v>6945</v>
      </c>
      <c r="D118">
        <v>955401.75</v>
      </c>
      <c r="E118">
        <v>74636202</v>
      </c>
      <c r="F118">
        <v>390556.875</v>
      </c>
      <c r="G118">
        <v>73866358</v>
      </c>
    </row>
    <row r="119" spans="1:7" x14ac:dyDescent="0.25">
      <c r="A119" t="s">
        <v>7</v>
      </c>
      <c r="B119">
        <v>106624</v>
      </c>
      <c r="C119">
        <v>7368</v>
      </c>
      <c r="D119">
        <v>632362.375</v>
      </c>
      <c r="E119">
        <v>39897078</v>
      </c>
      <c r="F119">
        <v>256878.9375</v>
      </c>
      <c r="G119">
        <v>37876985</v>
      </c>
    </row>
    <row r="120" spans="1:7" x14ac:dyDescent="0.25">
      <c r="A120" t="s">
        <v>7</v>
      </c>
      <c r="B120">
        <v>25088</v>
      </c>
      <c r="C120">
        <v>1800</v>
      </c>
      <c r="D120">
        <v>169359.65625</v>
      </c>
      <c r="E120">
        <v>9564234</v>
      </c>
      <c r="F120">
        <v>69087.9140625</v>
      </c>
      <c r="G120">
        <v>9092674</v>
      </c>
    </row>
    <row r="121" spans="1:7" x14ac:dyDescent="0.25">
      <c r="A121" t="s">
        <v>7</v>
      </c>
      <c r="B121">
        <v>6272</v>
      </c>
      <c r="C121">
        <v>325</v>
      </c>
      <c r="D121">
        <v>78160.0859375</v>
      </c>
      <c r="E121">
        <v>4678421</v>
      </c>
      <c r="F121">
        <v>32084.71875</v>
      </c>
      <c r="G121">
        <v>4645666</v>
      </c>
    </row>
    <row r="122" spans="1:7" hidden="1" x14ac:dyDescent="0.25">
      <c r="A122" t="s">
        <v>11</v>
      </c>
      <c r="B122">
        <v>106624</v>
      </c>
      <c r="C122">
        <v>7368</v>
      </c>
      <c r="D122">
        <v>1032247</v>
      </c>
      <c r="E122">
        <v>79314134</v>
      </c>
      <c r="F122">
        <v>422253.40625</v>
      </c>
      <c r="G122">
        <v>78511823</v>
      </c>
    </row>
    <row r="123" spans="1:7" x14ac:dyDescent="0.25">
      <c r="A123" t="s">
        <v>7</v>
      </c>
      <c r="B123">
        <v>112896</v>
      </c>
      <c r="C123">
        <v>7851</v>
      </c>
      <c r="D123">
        <v>671972</v>
      </c>
      <c r="E123">
        <v>42179183</v>
      </c>
      <c r="F123">
        <v>273470.3125</v>
      </c>
      <c r="G123">
        <v>40043433</v>
      </c>
    </row>
    <row r="124" spans="1:7" x14ac:dyDescent="0.25">
      <c r="A124" t="s">
        <v>7</v>
      </c>
      <c r="B124">
        <v>25088</v>
      </c>
      <c r="C124">
        <v>1800</v>
      </c>
      <c r="D124">
        <v>166426.0625</v>
      </c>
      <c r="E124">
        <v>9482332</v>
      </c>
      <c r="F124">
        <v>67759.515625</v>
      </c>
      <c r="G124">
        <v>9023386</v>
      </c>
    </row>
    <row r="125" spans="1:7" x14ac:dyDescent="0.25">
      <c r="A125" t="s">
        <v>7</v>
      </c>
      <c r="B125">
        <v>6272</v>
      </c>
      <c r="C125">
        <v>325</v>
      </c>
      <c r="D125">
        <v>77120.78125</v>
      </c>
      <c r="E125">
        <v>4678281</v>
      </c>
      <c r="F125">
        <v>31683.888671875</v>
      </c>
      <c r="G125">
        <v>4644785</v>
      </c>
    </row>
    <row r="126" spans="1:7" hidden="1" x14ac:dyDescent="0.25">
      <c r="A126" t="s">
        <v>11</v>
      </c>
      <c r="B126">
        <v>112896</v>
      </c>
      <c r="C126">
        <v>7851</v>
      </c>
      <c r="D126">
        <v>1110407</v>
      </c>
      <c r="E126">
        <v>83992555</v>
      </c>
      <c r="F126">
        <v>454338.125</v>
      </c>
      <c r="G126">
        <v>83157489</v>
      </c>
    </row>
    <row r="127" spans="1:7" x14ac:dyDescent="0.25">
      <c r="A127" t="s">
        <v>7</v>
      </c>
      <c r="B127">
        <v>119168</v>
      </c>
      <c r="C127">
        <v>8540</v>
      </c>
      <c r="D127">
        <v>718080.25</v>
      </c>
      <c r="E127">
        <v>44631437</v>
      </c>
      <c r="F127">
        <v>291737.875</v>
      </c>
      <c r="G127">
        <v>42331275</v>
      </c>
    </row>
    <row r="128" spans="1:7" x14ac:dyDescent="0.25">
      <c r="A128" t="s">
        <v>7</v>
      </c>
      <c r="B128">
        <v>25088</v>
      </c>
      <c r="C128">
        <v>1800</v>
      </c>
      <c r="D128">
        <v>175467.015625</v>
      </c>
      <c r="E128">
        <v>9741165</v>
      </c>
      <c r="F128">
        <v>71163.484375</v>
      </c>
      <c r="G128">
        <v>9274980</v>
      </c>
    </row>
    <row r="129" spans="1:7" x14ac:dyDescent="0.25">
      <c r="A129" t="s">
        <v>7</v>
      </c>
      <c r="B129">
        <v>6272</v>
      </c>
      <c r="C129">
        <v>325</v>
      </c>
      <c r="D129">
        <v>79178.1640625</v>
      </c>
      <c r="E129">
        <v>4679011</v>
      </c>
      <c r="F129">
        <v>32623.24609375</v>
      </c>
      <c r="G129">
        <v>4646794</v>
      </c>
    </row>
    <row r="130" spans="1:7" hidden="1" x14ac:dyDescent="0.25">
      <c r="A130" t="s">
        <v>11</v>
      </c>
      <c r="B130">
        <v>119168</v>
      </c>
      <c r="C130">
        <v>8540</v>
      </c>
      <c r="D130">
        <v>1187527.75</v>
      </c>
      <c r="E130">
        <v>88670836</v>
      </c>
      <c r="F130">
        <v>486022</v>
      </c>
      <c r="G130">
        <v>87802274</v>
      </c>
    </row>
    <row r="131" spans="1:7" x14ac:dyDescent="0.25">
      <c r="A131" t="s">
        <v>7</v>
      </c>
      <c r="B131">
        <v>125440</v>
      </c>
      <c r="C131">
        <v>8877</v>
      </c>
      <c r="D131">
        <v>759298.5625</v>
      </c>
      <c r="E131">
        <v>46973534</v>
      </c>
      <c r="F131">
        <v>308715.8125</v>
      </c>
      <c r="G131">
        <v>44581324</v>
      </c>
    </row>
    <row r="132" spans="1:7" x14ac:dyDescent="0.25">
      <c r="A132" t="s">
        <v>7</v>
      </c>
      <c r="B132">
        <v>25088</v>
      </c>
      <c r="C132">
        <v>1800</v>
      </c>
      <c r="D132">
        <v>170740.5</v>
      </c>
      <c r="E132">
        <v>9614504</v>
      </c>
      <c r="F132">
        <v>69864.96875</v>
      </c>
      <c r="G132">
        <v>9145814</v>
      </c>
    </row>
    <row r="133" spans="1:7" x14ac:dyDescent="0.25">
      <c r="A133" t="s">
        <v>7</v>
      </c>
      <c r="B133">
        <v>6272</v>
      </c>
      <c r="C133">
        <v>325</v>
      </c>
      <c r="D133">
        <v>78812.4765625</v>
      </c>
      <c r="E133">
        <v>4678825</v>
      </c>
      <c r="F133">
        <v>32496.04296875</v>
      </c>
      <c r="G133">
        <v>4646923</v>
      </c>
    </row>
    <row r="134" spans="1:7" hidden="1" x14ac:dyDescent="0.25">
      <c r="A134" t="s">
        <v>11</v>
      </c>
      <c r="B134">
        <v>125440</v>
      </c>
      <c r="C134">
        <v>8877</v>
      </c>
      <c r="D134">
        <v>1266706</v>
      </c>
      <c r="E134">
        <v>93349847</v>
      </c>
      <c r="F134">
        <v>518645.25</v>
      </c>
      <c r="G134">
        <v>92449068</v>
      </c>
    </row>
    <row r="135" spans="1:7" x14ac:dyDescent="0.25">
      <c r="A135" t="s">
        <v>7</v>
      </c>
      <c r="B135">
        <v>131712</v>
      </c>
      <c r="C135">
        <v>9512</v>
      </c>
      <c r="D135">
        <v>801412.6875</v>
      </c>
      <c r="E135">
        <v>49295220</v>
      </c>
      <c r="F135">
        <v>325820.71875</v>
      </c>
      <c r="G135">
        <v>46748480</v>
      </c>
    </row>
    <row r="136" spans="1:7" x14ac:dyDescent="0.25">
      <c r="A136" t="s">
        <v>7</v>
      </c>
      <c r="B136">
        <v>25088</v>
      </c>
      <c r="C136">
        <v>1800</v>
      </c>
      <c r="D136">
        <v>177401.3125</v>
      </c>
      <c r="E136">
        <v>9780990</v>
      </c>
      <c r="F136">
        <v>71654</v>
      </c>
      <c r="G136">
        <v>9318163</v>
      </c>
    </row>
    <row r="137" spans="1:7" x14ac:dyDescent="0.25">
      <c r="A137" t="s">
        <v>7</v>
      </c>
      <c r="B137">
        <v>6272</v>
      </c>
      <c r="C137">
        <v>325</v>
      </c>
      <c r="D137">
        <v>81517.5546875</v>
      </c>
      <c r="E137">
        <v>4678973</v>
      </c>
      <c r="F137">
        <v>33074.48828125</v>
      </c>
      <c r="G137">
        <v>4646709</v>
      </c>
    </row>
    <row r="138" spans="1:7" hidden="1" x14ac:dyDescent="0.25">
      <c r="A138" t="s">
        <v>11</v>
      </c>
      <c r="B138">
        <v>131712</v>
      </c>
      <c r="C138">
        <v>9512</v>
      </c>
      <c r="D138">
        <v>1345518.5</v>
      </c>
      <c r="E138">
        <v>98028672</v>
      </c>
      <c r="F138">
        <v>551141.3125</v>
      </c>
      <c r="G138">
        <v>97095991</v>
      </c>
    </row>
    <row r="139" spans="1:7" x14ac:dyDescent="0.25">
      <c r="A139" t="s">
        <v>7</v>
      </c>
      <c r="B139">
        <v>137984</v>
      </c>
      <c r="C139">
        <v>10010</v>
      </c>
      <c r="D139">
        <v>845166.875</v>
      </c>
      <c r="E139">
        <v>51683362</v>
      </c>
      <c r="F139">
        <v>343559.3125</v>
      </c>
      <c r="G139">
        <v>49017013</v>
      </c>
    </row>
    <row r="140" spans="1:7" x14ac:dyDescent="0.25">
      <c r="A140" t="s">
        <v>7</v>
      </c>
      <c r="B140">
        <v>25088</v>
      </c>
      <c r="C140">
        <v>1800</v>
      </c>
      <c r="D140">
        <v>169949.5625</v>
      </c>
      <c r="E140">
        <v>9611677</v>
      </c>
      <c r="F140">
        <v>69710.5390625</v>
      </c>
      <c r="G140">
        <v>9143386</v>
      </c>
    </row>
    <row r="141" spans="1:7" x14ac:dyDescent="0.25">
      <c r="A141" t="s">
        <v>7</v>
      </c>
      <c r="B141">
        <v>6272</v>
      </c>
      <c r="C141">
        <v>325</v>
      </c>
      <c r="D141">
        <v>79271.734375</v>
      </c>
      <c r="E141">
        <v>4679095</v>
      </c>
      <c r="F141">
        <v>32672.5859375</v>
      </c>
      <c r="G141">
        <v>4646998</v>
      </c>
    </row>
    <row r="142" spans="1:7" hidden="1" x14ac:dyDescent="0.25">
      <c r="A142" t="s">
        <v>11</v>
      </c>
      <c r="B142">
        <v>137984</v>
      </c>
      <c r="C142">
        <v>10010</v>
      </c>
      <c r="D142">
        <v>1427036</v>
      </c>
      <c r="E142">
        <v>102707645</v>
      </c>
      <c r="F142">
        <v>584215.75</v>
      </c>
      <c r="G142">
        <v>101742700</v>
      </c>
    </row>
    <row r="143" spans="1:7" x14ac:dyDescent="0.25">
      <c r="A143" t="s">
        <v>7</v>
      </c>
      <c r="B143">
        <v>144256</v>
      </c>
      <c r="C143">
        <v>10333</v>
      </c>
      <c r="D143">
        <v>888241.6875</v>
      </c>
      <c r="E143">
        <v>54063053</v>
      </c>
      <c r="F143">
        <v>361261.8125</v>
      </c>
      <c r="G143">
        <v>51309758</v>
      </c>
    </row>
    <row r="144" spans="1:7" x14ac:dyDescent="0.25">
      <c r="A144" t="s">
        <v>7</v>
      </c>
      <c r="B144">
        <v>25088</v>
      </c>
      <c r="C144">
        <v>1800</v>
      </c>
      <c r="D144">
        <v>171857.96875</v>
      </c>
      <c r="E144">
        <v>9636811</v>
      </c>
      <c r="F144">
        <v>69924.078125</v>
      </c>
      <c r="G144">
        <v>9167275</v>
      </c>
    </row>
    <row r="145" spans="1:7" x14ac:dyDescent="0.25">
      <c r="A145" t="s">
        <v>7</v>
      </c>
      <c r="B145">
        <v>6272</v>
      </c>
      <c r="C145">
        <v>325</v>
      </c>
      <c r="D145">
        <v>81208.921875</v>
      </c>
      <c r="E145">
        <v>4679238</v>
      </c>
      <c r="F145">
        <v>33152.296875</v>
      </c>
      <c r="G145">
        <v>4647182</v>
      </c>
    </row>
    <row r="146" spans="1:7" hidden="1" x14ac:dyDescent="0.25">
      <c r="A146" t="s">
        <v>11</v>
      </c>
      <c r="B146">
        <v>144256</v>
      </c>
      <c r="C146">
        <v>10333</v>
      </c>
      <c r="D146">
        <v>1506307.875</v>
      </c>
      <c r="E146">
        <v>107386740</v>
      </c>
      <c r="F146">
        <v>616888.375</v>
      </c>
      <c r="G146">
        <v>106389698</v>
      </c>
    </row>
    <row r="147" spans="1:7" x14ac:dyDescent="0.25">
      <c r="A147" t="s">
        <v>7</v>
      </c>
      <c r="B147">
        <v>150528</v>
      </c>
      <c r="C147">
        <v>10881</v>
      </c>
      <c r="D147">
        <v>927670.25</v>
      </c>
      <c r="E147">
        <v>56390233</v>
      </c>
      <c r="F147">
        <v>377373.75</v>
      </c>
      <c r="G147">
        <v>53504674</v>
      </c>
    </row>
    <row r="148" spans="1:7" x14ac:dyDescent="0.25">
      <c r="A148" t="s">
        <v>7</v>
      </c>
      <c r="B148">
        <v>25088</v>
      </c>
      <c r="C148">
        <v>1800</v>
      </c>
      <c r="D148">
        <v>162937.40625</v>
      </c>
      <c r="E148">
        <v>9460200</v>
      </c>
      <c r="F148">
        <v>67098.234375</v>
      </c>
      <c r="G148">
        <v>8995304</v>
      </c>
    </row>
    <row r="149" spans="1:7" x14ac:dyDescent="0.25">
      <c r="A149" t="s">
        <v>7</v>
      </c>
      <c r="B149">
        <v>6272</v>
      </c>
      <c r="C149">
        <v>325</v>
      </c>
      <c r="D149">
        <v>76221.9140625</v>
      </c>
      <c r="E149">
        <v>4678757</v>
      </c>
      <c r="F149">
        <v>31596.81640625</v>
      </c>
      <c r="G149">
        <v>4645913</v>
      </c>
    </row>
    <row r="150" spans="1:7" hidden="1" x14ac:dyDescent="0.25">
      <c r="A150" t="s">
        <v>11</v>
      </c>
      <c r="B150">
        <v>150528</v>
      </c>
      <c r="C150">
        <v>10881</v>
      </c>
      <c r="D150">
        <v>1587516.75</v>
      </c>
      <c r="E150">
        <v>112065978</v>
      </c>
      <c r="F150">
        <v>650040.625</v>
      </c>
      <c r="G150">
        <v>111036880</v>
      </c>
    </row>
    <row r="151" spans="1:7" x14ac:dyDescent="0.25">
      <c r="A151" t="s">
        <v>7</v>
      </c>
      <c r="B151">
        <v>156800</v>
      </c>
      <c r="C151">
        <v>11268</v>
      </c>
      <c r="D151">
        <v>967501.375</v>
      </c>
      <c r="E151">
        <v>58783023</v>
      </c>
      <c r="F151">
        <v>393672.9375</v>
      </c>
      <c r="G151">
        <v>55795729</v>
      </c>
    </row>
    <row r="152" spans="1:7" x14ac:dyDescent="0.25">
      <c r="A152" t="s">
        <v>7</v>
      </c>
      <c r="B152">
        <v>25088</v>
      </c>
      <c r="C152">
        <v>1800</v>
      </c>
      <c r="D152">
        <v>172219.4375</v>
      </c>
      <c r="E152">
        <v>9595349</v>
      </c>
      <c r="F152">
        <v>69865.453125</v>
      </c>
      <c r="G152">
        <v>9133294</v>
      </c>
    </row>
    <row r="153" spans="1:7" x14ac:dyDescent="0.25">
      <c r="A153" t="s">
        <v>7</v>
      </c>
      <c r="B153">
        <v>6272</v>
      </c>
      <c r="C153">
        <v>325</v>
      </c>
      <c r="D153">
        <v>81008.953125</v>
      </c>
      <c r="E153">
        <v>4679153</v>
      </c>
      <c r="F153">
        <v>32945.15234375</v>
      </c>
      <c r="G153">
        <v>4647253</v>
      </c>
    </row>
    <row r="154" spans="1:7" hidden="1" x14ac:dyDescent="0.25">
      <c r="A154" t="s">
        <v>11</v>
      </c>
      <c r="B154">
        <v>156800</v>
      </c>
      <c r="C154">
        <v>11268</v>
      </c>
      <c r="D154">
        <v>1663738.625</v>
      </c>
      <c r="E154">
        <v>116744735</v>
      </c>
      <c r="F154">
        <v>681637.5</v>
      </c>
      <c r="G154">
        <v>115682793</v>
      </c>
    </row>
    <row r="155" spans="1:7" x14ac:dyDescent="0.25">
      <c r="A155" t="s">
        <v>7</v>
      </c>
      <c r="B155">
        <v>163072</v>
      </c>
      <c r="C155">
        <v>11561</v>
      </c>
      <c r="D155">
        <v>1013501.5</v>
      </c>
      <c r="E155">
        <v>61245784</v>
      </c>
      <c r="F155">
        <v>412099.625</v>
      </c>
      <c r="G155">
        <v>58172856</v>
      </c>
    </row>
    <row r="156" spans="1:7" x14ac:dyDescent="0.25">
      <c r="A156" t="s">
        <v>7</v>
      </c>
      <c r="B156">
        <v>25088</v>
      </c>
      <c r="C156">
        <v>1800</v>
      </c>
      <c r="D156">
        <v>166187.71875</v>
      </c>
      <c r="E156">
        <v>9545020</v>
      </c>
      <c r="F156">
        <v>68023.09375</v>
      </c>
      <c r="G156">
        <v>9089450</v>
      </c>
    </row>
    <row r="157" spans="1:7" x14ac:dyDescent="0.25">
      <c r="A157" t="s">
        <v>7</v>
      </c>
      <c r="B157">
        <v>6272</v>
      </c>
      <c r="C157">
        <v>325</v>
      </c>
      <c r="D157">
        <v>79435.8203125</v>
      </c>
      <c r="E157">
        <v>4678680</v>
      </c>
      <c r="F157">
        <v>32387.08203125</v>
      </c>
      <c r="G157">
        <v>4645973</v>
      </c>
    </row>
    <row r="158" spans="1:7" hidden="1" x14ac:dyDescent="0.25">
      <c r="A158" t="s">
        <v>11</v>
      </c>
      <c r="B158">
        <v>163072</v>
      </c>
      <c r="C158">
        <v>11561</v>
      </c>
      <c r="D158">
        <v>1744747.625</v>
      </c>
      <c r="E158">
        <v>121423888</v>
      </c>
      <c r="F158">
        <v>714582.625</v>
      </c>
      <c r="G158">
        <v>120330046</v>
      </c>
    </row>
    <row r="159" spans="1:7" x14ac:dyDescent="0.25">
      <c r="A159" t="s">
        <v>7</v>
      </c>
      <c r="B159">
        <v>169344</v>
      </c>
      <c r="C159">
        <v>12015</v>
      </c>
      <c r="D159">
        <v>1056953.25</v>
      </c>
      <c r="E159">
        <v>63646587</v>
      </c>
      <c r="F159">
        <v>429417.375</v>
      </c>
      <c r="G159">
        <v>60453969</v>
      </c>
    </row>
    <row r="160" spans="1:7" x14ac:dyDescent="0.25">
      <c r="A160" t="s">
        <v>7</v>
      </c>
      <c r="B160">
        <v>25088</v>
      </c>
      <c r="C160">
        <v>1800</v>
      </c>
      <c r="D160">
        <v>169231.28125</v>
      </c>
      <c r="E160">
        <v>9529413</v>
      </c>
      <c r="F160">
        <v>69306.7265625</v>
      </c>
      <c r="G160">
        <v>9059173</v>
      </c>
    </row>
    <row r="161" spans="1:7" x14ac:dyDescent="0.25">
      <c r="A161" t="s">
        <v>7</v>
      </c>
      <c r="B161">
        <v>6272</v>
      </c>
      <c r="C161">
        <v>325</v>
      </c>
      <c r="D161">
        <v>79912.609375</v>
      </c>
      <c r="E161">
        <v>4679321</v>
      </c>
      <c r="F161">
        <v>32829.484375</v>
      </c>
      <c r="G161">
        <v>4646812</v>
      </c>
    </row>
    <row r="162" spans="1:7" hidden="1" x14ac:dyDescent="0.25">
      <c r="A162" t="s">
        <v>11</v>
      </c>
      <c r="B162">
        <v>169344</v>
      </c>
      <c r="C162">
        <v>12015</v>
      </c>
      <c r="D162">
        <v>1824183.375</v>
      </c>
      <c r="E162">
        <v>126102568</v>
      </c>
      <c r="F162">
        <v>746969.75</v>
      </c>
      <c r="G162">
        <v>124976019</v>
      </c>
    </row>
    <row r="163" spans="1:7" x14ac:dyDescent="0.25">
      <c r="A163" t="s">
        <v>7</v>
      </c>
      <c r="B163">
        <v>175616</v>
      </c>
      <c r="C163">
        <v>12444</v>
      </c>
      <c r="D163">
        <v>1096115.5</v>
      </c>
      <c r="E163">
        <v>65966112</v>
      </c>
      <c r="F163">
        <v>445582.96875</v>
      </c>
      <c r="G163">
        <v>62663843</v>
      </c>
    </row>
    <row r="164" spans="1:7" x14ac:dyDescent="0.25">
      <c r="A164" t="s">
        <v>7</v>
      </c>
      <c r="B164">
        <v>25088</v>
      </c>
      <c r="C164">
        <v>1800</v>
      </c>
      <c r="D164">
        <v>162922.0625</v>
      </c>
      <c r="E164">
        <v>9427545</v>
      </c>
      <c r="F164">
        <v>66921.7578125</v>
      </c>
      <c r="G164">
        <v>8950728</v>
      </c>
    </row>
    <row r="165" spans="1:7" x14ac:dyDescent="0.25">
      <c r="A165" t="s">
        <v>7</v>
      </c>
      <c r="B165">
        <v>6272</v>
      </c>
      <c r="C165">
        <v>325</v>
      </c>
      <c r="D165">
        <v>75849.4296875</v>
      </c>
      <c r="E165">
        <v>4678543</v>
      </c>
      <c r="F165">
        <v>31414.9296875</v>
      </c>
      <c r="G165">
        <v>4644693</v>
      </c>
    </row>
    <row r="166" spans="1:7" hidden="1" x14ac:dyDescent="0.25">
      <c r="A166" t="s">
        <v>11</v>
      </c>
      <c r="B166">
        <v>175616</v>
      </c>
      <c r="C166">
        <v>12444</v>
      </c>
      <c r="D166">
        <v>1904096</v>
      </c>
      <c r="E166">
        <v>130781889</v>
      </c>
      <c r="F166">
        <v>779799.25</v>
      </c>
      <c r="G166">
        <v>129622831</v>
      </c>
    </row>
    <row r="167" spans="1:7" x14ac:dyDescent="0.25">
      <c r="A167" t="s">
        <v>7</v>
      </c>
      <c r="B167">
        <v>181888</v>
      </c>
      <c r="C167">
        <v>12896</v>
      </c>
      <c r="D167">
        <v>1134336.5</v>
      </c>
      <c r="E167">
        <v>68309287</v>
      </c>
      <c r="F167">
        <v>461372.4375</v>
      </c>
      <c r="G167">
        <v>64895960</v>
      </c>
    </row>
    <row r="168" spans="1:7" x14ac:dyDescent="0.25">
      <c r="A168" t="s">
        <v>7</v>
      </c>
      <c r="B168">
        <v>25088</v>
      </c>
      <c r="C168">
        <v>1800</v>
      </c>
      <c r="D168">
        <v>162142.125</v>
      </c>
      <c r="E168">
        <v>9411107</v>
      </c>
      <c r="F168">
        <v>66451.375</v>
      </c>
      <c r="G168">
        <v>8939354</v>
      </c>
    </row>
    <row r="169" spans="1:7" x14ac:dyDescent="0.25">
      <c r="A169" t="s">
        <v>7</v>
      </c>
      <c r="B169">
        <v>6272</v>
      </c>
      <c r="C169">
        <v>325</v>
      </c>
      <c r="D169">
        <v>76583.984375</v>
      </c>
      <c r="E169">
        <v>4678567</v>
      </c>
      <c r="F169">
        <v>31607.763671875</v>
      </c>
      <c r="G169">
        <v>4645756</v>
      </c>
    </row>
    <row r="170" spans="1:7" hidden="1" x14ac:dyDescent="0.25">
      <c r="A170" t="s">
        <v>11</v>
      </c>
      <c r="B170">
        <v>181888</v>
      </c>
      <c r="C170">
        <v>12896</v>
      </c>
      <c r="D170">
        <v>1979945.375</v>
      </c>
      <c r="E170">
        <v>135460432</v>
      </c>
      <c r="F170">
        <v>811214.125</v>
      </c>
      <c r="G170">
        <v>134267524</v>
      </c>
    </row>
    <row r="171" spans="1:7" x14ac:dyDescent="0.25">
      <c r="A171" t="s">
        <v>7</v>
      </c>
      <c r="B171">
        <v>188160</v>
      </c>
      <c r="C171">
        <v>13268</v>
      </c>
      <c r="D171">
        <v>1172137</v>
      </c>
      <c r="E171">
        <v>70594228</v>
      </c>
      <c r="F171">
        <v>476869.21875</v>
      </c>
      <c r="G171">
        <v>67073519</v>
      </c>
    </row>
    <row r="172" spans="1:7" x14ac:dyDescent="0.25">
      <c r="A172" t="s">
        <v>7</v>
      </c>
      <c r="B172">
        <v>25088</v>
      </c>
      <c r="C172">
        <v>1800</v>
      </c>
      <c r="D172">
        <v>164557.359375</v>
      </c>
      <c r="E172">
        <v>9407364</v>
      </c>
      <c r="F172">
        <v>66711.3125</v>
      </c>
      <c r="G172">
        <v>8937707</v>
      </c>
    </row>
    <row r="173" spans="1:7" x14ac:dyDescent="0.25">
      <c r="A173" t="s">
        <v>7</v>
      </c>
      <c r="B173">
        <v>6272</v>
      </c>
      <c r="C173">
        <v>325</v>
      </c>
      <c r="D173">
        <v>80907.09375</v>
      </c>
      <c r="E173">
        <v>4678823</v>
      </c>
      <c r="F173">
        <v>32652.455078125</v>
      </c>
      <c r="G173">
        <v>4645833</v>
      </c>
    </row>
    <row r="174" spans="1:7" hidden="1" x14ac:dyDescent="0.25">
      <c r="A174" t="s">
        <v>11</v>
      </c>
      <c r="B174">
        <v>188160</v>
      </c>
      <c r="C174">
        <v>13268</v>
      </c>
      <c r="D174">
        <v>2056529.5</v>
      </c>
      <c r="E174">
        <v>140138999</v>
      </c>
      <c r="F174">
        <v>842821.875</v>
      </c>
      <c r="G174">
        <v>138913280</v>
      </c>
    </row>
    <row r="175" spans="1:7" x14ac:dyDescent="0.25">
      <c r="A175" t="s">
        <v>7</v>
      </c>
      <c r="B175">
        <v>194432</v>
      </c>
      <c r="C175">
        <v>13735</v>
      </c>
      <c r="D175">
        <v>1209994</v>
      </c>
      <c r="E175">
        <v>72899918</v>
      </c>
      <c r="F175">
        <v>492286.875</v>
      </c>
      <c r="G175">
        <v>69267170</v>
      </c>
    </row>
    <row r="176" spans="1:7" x14ac:dyDescent="0.25">
      <c r="A176" t="s">
        <v>7</v>
      </c>
      <c r="B176">
        <v>25088</v>
      </c>
      <c r="C176">
        <v>1800</v>
      </c>
      <c r="D176">
        <v>164517.5</v>
      </c>
      <c r="E176">
        <v>9525272</v>
      </c>
      <c r="F176">
        <v>67000.546875</v>
      </c>
      <c r="G176">
        <v>9058438</v>
      </c>
    </row>
    <row r="177" spans="1:7" x14ac:dyDescent="0.25">
      <c r="A177" t="s">
        <v>7</v>
      </c>
      <c r="B177">
        <v>6272</v>
      </c>
      <c r="C177">
        <v>325</v>
      </c>
      <c r="D177">
        <v>79851.09375</v>
      </c>
      <c r="E177">
        <v>4678926</v>
      </c>
      <c r="F177">
        <v>32386.03515625</v>
      </c>
      <c r="G177">
        <v>4646136</v>
      </c>
    </row>
    <row r="178" spans="1:7" hidden="1" x14ac:dyDescent="0.25">
      <c r="A178" t="s">
        <v>11</v>
      </c>
      <c r="B178">
        <v>194432</v>
      </c>
      <c r="C178">
        <v>13735</v>
      </c>
      <c r="D178">
        <v>2137436.5</v>
      </c>
      <c r="E178">
        <v>144817822</v>
      </c>
      <c r="F178">
        <v>875474.375</v>
      </c>
      <c r="G178">
        <v>143559113</v>
      </c>
    </row>
    <row r="179" spans="1:7" x14ac:dyDescent="0.25">
      <c r="A179" t="s">
        <v>7</v>
      </c>
      <c r="B179">
        <v>200704</v>
      </c>
      <c r="C179">
        <v>14198</v>
      </c>
      <c r="D179">
        <v>1239232.5</v>
      </c>
      <c r="E179">
        <v>74773663</v>
      </c>
      <c r="F179">
        <v>503863.75</v>
      </c>
      <c r="G179">
        <v>71011657</v>
      </c>
    </row>
    <row r="180" spans="1:7" x14ac:dyDescent="0.25">
      <c r="A180" t="s">
        <v>7</v>
      </c>
      <c r="B180">
        <v>100352</v>
      </c>
      <c r="C180">
        <v>6945</v>
      </c>
      <c r="D180">
        <v>1164294</v>
      </c>
      <c r="E180">
        <v>74820691</v>
      </c>
      <c r="F180">
        <v>473570.78125</v>
      </c>
      <c r="G180">
        <v>74249589</v>
      </c>
    </row>
    <row r="181" spans="1:7" x14ac:dyDescent="0.25">
      <c r="A181" t="s">
        <v>7</v>
      </c>
      <c r="B181">
        <v>25088</v>
      </c>
      <c r="C181">
        <v>1800</v>
      </c>
      <c r="D181">
        <v>196411.28125</v>
      </c>
      <c r="E181">
        <v>18619948</v>
      </c>
      <c r="F181">
        <v>75516.8984375</v>
      </c>
      <c r="G181">
        <v>18365819</v>
      </c>
    </row>
    <row r="182" spans="1:7" x14ac:dyDescent="0.25">
      <c r="A182" t="s">
        <v>7</v>
      </c>
      <c r="B182">
        <v>25088</v>
      </c>
      <c r="C182">
        <v>1800</v>
      </c>
      <c r="D182">
        <v>121054</v>
      </c>
      <c r="E182">
        <v>9027363</v>
      </c>
      <c r="F182">
        <v>46254.73828125</v>
      </c>
      <c r="G182">
        <v>8512744</v>
      </c>
    </row>
    <row r="183" spans="1:7" x14ac:dyDescent="0.25">
      <c r="A183" t="s">
        <v>7</v>
      </c>
      <c r="B183">
        <v>6272</v>
      </c>
      <c r="C183">
        <v>325</v>
      </c>
      <c r="D183">
        <v>31800.53125</v>
      </c>
      <c r="E183">
        <v>2254847</v>
      </c>
      <c r="F183">
        <v>12083.330078125</v>
      </c>
      <c r="G183">
        <v>2160227</v>
      </c>
    </row>
    <row r="184" spans="1:7" x14ac:dyDescent="0.25">
      <c r="A184" t="s">
        <v>7</v>
      </c>
      <c r="B184">
        <v>1568</v>
      </c>
      <c r="C184">
        <v>73</v>
      </c>
      <c r="D184">
        <v>15261.025390625</v>
      </c>
      <c r="E184">
        <v>1166842</v>
      </c>
      <c r="F184">
        <v>5724.5185546875</v>
      </c>
      <c r="G184">
        <v>1154569</v>
      </c>
    </row>
    <row r="185" spans="1:7" x14ac:dyDescent="0.25">
      <c r="A185" t="s">
        <v>7</v>
      </c>
      <c r="B185">
        <v>25088</v>
      </c>
      <c r="C185">
        <v>1800</v>
      </c>
      <c r="D185">
        <v>196411.28125</v>
      </c>
      <c r="E185">
        <v>18619948</v>
      </c>
      <c r="F185">
        <v>75516.8984375</v>
      </c>
      <c r="G185">
        <v>18365819</v>
      </c>
    </row>
    <row r="186" spans="1:7" x14ac:dyDescent="0.25">
      <c r="A186" t="s">
        <v>7</v>
      </c>
      <c r="B186">
        <v>26656</v>
      </c>
      <c r="C186">
        <v>1918</v>
      </c>
      <c r="D186">
        <v>129394.875</v>
      </c>
      <c r="E186">
        <v>9630493</v>
      </c>
      <c r="F186">
        <v>49321.89453125</v>
      </c>
      <c r="G186">
        <v>9084151</v>
      </c>
    </row>
    <row r="187" spans="1:7" x14ac:dyDescent="0.25">
      <c r="A187" t="s">
        <v>7</v>
      </c>
      <c r="B187">
        <v>6272</v>
      </c>
      <c r="C187">
        <v>325</v>
      </c>
      <c r="D187">
        <v>32806.5234375</v>
      </c>
      <c r="E187">
        <v>2307006</v>
      </c>
      <c r="F187">
        <v>12512.478515625</v>
      </c>
      <c r="G187">
        <v>2211063</v>
      </c>
    </row>
    <row r="188" spans="1:7" x14ac:dyDescent="0.25">
      <c r="A188" t="s">
        <v>7</v>
      </c>
      <c r="B188">
        <v>1568</v>
      </c>
      <c r="C188">
        <v>73</v>
      </c>
      <c r="D188">
        <v>15013.49609375</v>
      </c>
      <c r="E188">
        <v>1167022</v>
      </c>
      <c r="F188">
        <v>5750.57763671875</v>
      </c>
      <c r="G188">
        <v>1155130</v>
      </c>
    </row>
    <row r="189" spans="1:7" hidden="1" x14ac:dyDescent="0.25">
      <c r="A189" t="s">
        <v>11</v>
      </c>
      <c r="B189">
        <v>26656</v>
      </c>
      <c r="C189">
        <v>1918</v>
      </c>
      <c r="D189">
        <v>211672.3125</v>
      </c>
      <c r="E189">
        <v>19786790</v>
      </c>
      <c r="F189">
        <v>81241.4140625</v>
      </c>
      <c r="G189">
        <v>19520388</v>
      </c>
    </row>
    <row r="190" spans="1:7" x14ac:dyDescent="0.25">
      <c r="A190" t="s">
        <v>7</v>
      </c>
      <c r="B190">
        <v>28224</v>
      </c>
      <c r="C190">
        <v>1999</v>
      </c>
      <c r="D190">
        <v>137028.84375</v>
      </c>
      <c r="E190">
        <v>10196022</v>
      </c>
      <c r="F190">
        <v>52214.9609375</v>
      </c>
      <c r="G190">
        <v>9623356</v>
      </c>
    </row>
    <row r="191" spans="1:7" x14ac:dyDescent="0.25">
      <c r="A191" t="s">
        <v>7</v>
      </c>
      <c r="B191">
        <v>6272</v>
      </c>
      <c r="C191">
        <v>325</v>
      </c>
      <c r="D191">
        <v>33578.703125</v>
      </c>
      <c r="E191">
        <v>2360250</v>
      </c>
      <c r="F191">
        <v>12790.38671875</v>
      </c>
      <c r="G191">
        <v>2269095</v>
      </c>
    </row>
    <row r="192" spans="1:7" x14ac:dyDescent="0.25">
      <c r="A192" t="s">
        <v>7</v>
      </c>
      <c r="B192">
        <v>1568</v>
      </c>
      <c r="C192">
        <v>73</v>
      </c>
      <c r="D192">
        <v>15832.2578125</v>
      </c>
      <c r="E192">
        <v>1167188</v>
      </c>
      <c r="F192">
        <v>5954.7412109375</v>
      </c>
      <c r="G192">
        <v>1155013</v>
      </c>
    </row>
    <row r="193" spans="1:7" hidden="1" x14ac:dyDescent="0.25">
      <c r="A193" t="s">
        <v>11</v>
      </c>
      <c r="B193">
        <v>28224</v>
      </c>
      <c r="C193">
        <v>1999</v>
      </c>
      <c r="D193">
        <v>226685.8125</v>
      </c>
      <c r="E193">
        <v>20953812</v>
      </c>
      <c r="F193">
        <v>86991.9921875</v>
      </c>
      <c r="G193">
        <v>20675518</v>
      </c>
    </row>
    <row r="194" spans="1:7" x14ac:dyDescent="0.25">
      <c r="A194" t="s">
        <v>7</v>
      </c>
      <c r="B194">
        <v>29792</v>
      </c>
      <c r="C194">
        <v>2055</v>
      </c>
      <c r="D194">
        <v>144791.8125</v>
      </c>
      <c r="E194">
        <v>10751369</v>
      </c>
      <c r="F194">
        <v>55133.60546875</v>
      </c>
      <c r="G194">
        <v>10158709</v>
      </c>
    </row>
    <row r="195" spans="1:7" x14ac:dyDescent="0.25">
      <c r="A195" t="s">
        <v>7</v>
      </c>
      <c r="B195">
        <v>6272</v>
      </c>
      <c r="C195">
        <v>325</v>
      </c>
      <c r="D195">
        <v>31676.5546875</v>
      </c>
      <c r="E195">
        <v>2372062</v>
      </c>
      <c r="F195">
        <v>12073.921875</v>
      </c>
      <c r="G195">
        <v>2278039</v>
      </c>
    </row>
    <row r="196" spans="1:7" x14ac:dyDescent="0.25">
      <c r="A196" t="s">
        <v>7</v>
      </c>
      <c r="B196">
        <v>1568</v>
      </c>
      <c r="C196">
        <v>73</v>
      </c>
      <c r="D196">
        <v>14961.240234375</v>
      </c>
      <c r="E196">
        <v>1166904</v>
      </c>
      <c r="F196">
        <v>5635.291015625</v>
      </c>
      <c r="G196">
        <v>1154551</v>
      </c>
    </row>
    <row r="197" spans="1:7" hidden="1" x14ac:dyDescent="0.25">
      <c r="A197" t="s">
        <v>11</v>
      </c>
      <c r="B197">
        <v>29792</v>
      </c>
      <c r="C197">
        <v>2055</v>
      </c>
      <c r="D197">
        <v>242518.078125</v>
      </c>
      <c r="E197">
        <v>22121000</v>
      </c>
      <c r="F197">
        <v>92946.7265625</v>
      </c>
      <c r="G197">
        <v>21830531</v>
      </c>
    </row>
    <row r="198" spans="1:7" x14ac:dyDescent="0.25">
      <c r="A198" t="s">
        <v>7</v>
      </c>
      <c r="B198">
        <v>31360</v>
      </c>
      <c r="C198">
        <v>2119</v>
      </c>
      <c r="D198">
        <v>151680.234375</v>
      </c>
      <c r="E198">
        <v>11296576</v>
      </c>
      <c r="F198">
        <v>57702.6875</v>
      </c>
      <c r="G198">
        <v>10681928</v>
      </c>
    </row>
    <row r="199" spans="1:7" x14ac:dyDescent="0.25">
      <c r="A199" t="s">
        <v>7</v>
      </c>
      <c r="B199">
        <v>6272</v>
      </c>
      <c r="C199">
        <v>325</v>
      </c>
      <c r="D199">
        <v>34627.08203125</v>
      </c>
      <c r="E199">
        <v>2376336</v>
      </c>
      <c r="F199">
        <v>12957.3212890625</v>
      </c>
      <c r="G199">
        <v>2282955</v>
      </c>
    </row>
    <row r="200" spans="1:7" x14ac:dyDescent="0.25">
      <c r="A200" t="s">
        <v>7</v>
      </c>
      <c r="B200">
        <v>1568</v>
      </c>
      <c r="C200">
        <v>73</v>
      </c>
      <c r="D200">
        <v>17074.685546875</v>
      </c>
      <c r="E200">
        <v>1167157</v>
      </c>
      <c r="F200">
        <v>6245.330078125</v>
      </c>
      <c r="G200">
        <v>1155208</v>
      </c>
    </row>
    <row r="201" spans="1:7" hidden="1" x14ac:dyDescent="0.25">
      <c r="A201" t="s">
        <v>11</v>
      </c>
      <c r="B201">
        <v>31360</v>
      </c>
      <c r="C201">
        <v>2119</v>
      </c>
      <c r="D201">
        <v>257479.296875</v>
      </c>
      <c r="E201">
        <v>23287904</v>
      </c>
      <c r="F201">
        <v>98582.0234375</v>
      </c>
      <c r="G201">
        <v>22985082</v>
      </c>
    </row>
    <row r="202" spans="1:7" x14ac:dyDescent="0.25">
      <c r="A202" t="s">
        <v>7</v>
      </c>
      <c r="B202">
        <v>32928</v>
      </c>
      <c r="C202">
        <v>2150</v>
      </c>
      <c r="D202">
        <v>159555.53125</v>
      </c>
      <c r="E202">
        <v>11848684</v>
      </c>
      <c r="F202">
        <v>60635.6875</v>
      </c>
      <c r="G202">
        <v>11220721</v>
      </c>
    </row>
    <row r="203" spans="1:7" x14ac:dyDescent="0.25">
      <c r="A203" t="s">
        <v>7</v>
      </c>
      <c r="B203">
        <v>6272</v>
      </c>
      <c r="C203">
        <v>325</v>
      </c>
      <c r="D203">
        <v>29896.91796875</v>
      </c>
      <c r="E203">
        <v>2271674</v>
      </c>
      <c r="F203">
        <v>11509.865234375</v>
      </c>
      <c r="G203">
        <v>2177021</v>
      </c>
    </row>
    <row r="204" spans="1:7" x14ac:dyDescent="0.25">
      <c r="A204" t="s">
        <v>7</v>
      </c>
      <c r="B204">
        <v>1568</v>
      </c>
      <c r="C204">
        <v>73</v>
      </c>
      <c r="D204">
        <v>14094.58984375</v>
      </c>
      <c r="E204">
        <v>1166576</v>
      </c>
      <c r="F204">
        <v>5400.046875</v>
      </c>
      <c r="G204">
        <v>1153666</v>
      </c>
    </row>
    <row r="205" spans="1:7" hidden="1" x14ac:dyDescent="0.25">
      <c r="A205" t="s">
        <v>11</v>
      </c>
      <c r="B205">
        <v>32928</v>
      </c>
      <c r="C205">
        <v>2150</v>
      </c>
      <c r="D205">
        <v>274554</v>
      </c>
      <c r="E205">
        <v>24455061</v>
      </c>
      <c r="F205">
        <v>104827.3515625</v>
      </c>
      <c r="G205">
        <v>24140290</v>
      </c>
    </row>
    <row r="206" spans="1:7" x14ac:dyDescent="0.25">
      <c r="A206" t="s">
        <v>7</v>
      </c>
      <c r="B206">
        <v>34496</v>
      </c>
      <c r="C206">
        <v>2239</v>
      </c>
      <c r="D206">
        <v>166147.375</v>
      </c>
      <c r="E206">
        <v>12385622</v>
      </c>
      <c r="F206">
        <v>63100.4765625</v>
      </c>
      <c r="G206">
        <v>11730462</v>
      </c>
    </row>
    <row r="207" spans="1:7" x14ac:dyDescent="0.25">
      <c r="A207" t="s">
        <v>7</v>
      </c>
      <c r="B207">
        <v>6272</v>
      </c>
      <c r="C207">
        <v>325</v>
      </c>
      <c r="D207">
        <v>32197.65625</v>
      </c>
      <c r="E207">
        <v>2331039</v>
      </c>
      <c r="F207">
        <v>12104.2080078125</v>
      </c>
      <c r="G207">
        <v>2237374</v>
      </c>
    </row>
    <row r="208" spans="1:7" x14ac:dyDescent="0.25">
      <c r="A208" t="s">
        <v>7</v>
      </c>
      <c r="B208">
        <v>1568</v>
      </c>
      <c r="C208">
        <v>73</v>
      </c>
      <c r="D208">
        <v>14974.748046875</v>
      </c>
      <c r="E208">
        <v>1167325</v>
      </c>
      <c r="F208">
        <v>5585.8076171875</v>
      </c>
      <c r="G208">
        <v>1154423</v>
      </c>
    </row>
    <row r="209" spans="1:7" hidden="1" x14ac:dyDescent="0.25">
      <c r="A209" t="s">
        <v>11</v>
      </c>
      <c r="B209">
        <v>34496</v>
      </c>
      <c r="C209">
        <v>2239</v>
      </c>
      <c r="D209">
        <v>288648.5625</v>
      </c>
      <c r="E209">
        <v>25621637</v>
      </c>
      <c r="F209">
        <v>110227.40625</v>
      </c>
      <c r="G209">
        <v>25293956</v>
      </c>
    </row>
    <row r="210" spans="1:7" x14ac:dyDescent="0.25">
      <c r="A210" t="s">
        <v>7</v>
      </c>
      <c r="B210">
        <v>36064</v>
      </c>
      <c r="C210">
        <v>2357</v>
      </c>
      <c r="D210">
        <v>172915.453125</v>
      </c>
      <c r="E210">
        <v>12936494</v>
      </c>
      <c r="F210">
        <v>65605.625</v>
      </c>
      <c r="G210">
        <v>12249243</v>
      </c>
    </row>
    <row r="211" spans="1:7" x14ac:dyDescent="0.25">
      <c r="A211" t="s">
        <v>7</v>
      </c>
      <c r="B211">
        <v>6272</v>
      </c>
      <c r="C211">
        <v>325</v>
      </c>
      <c r="D211">
        <v>31926.55078125</v>
      </c>
      <c r="E211">
        <v>2328403</v>
      </c>
      <c r="F211">
        <v>12055.958984375</v>
      </c>
      <c r="G211">
        <v>2233818</v>
      </c>
    </row>
    <row r="212" spans="1:7" x14ac:dyDescent="0.25">
      <c r="A212" t="s">
        <v>7</v>
      </c>
      <c r="B212">
        <v>1568</v>
      </c>
      <c r="C212">
        <v>73</v>
      </c>
      <c r="D212">
        <v>16219.4013671875</v>
      </c>
      <c r="E212">
        <v>1166998</v>
      </c>
      <c r="F212">
        <v>6003.6318359375</v>
      </c>
      <c r="G212">
        <v>1154537</v>
      </c>
    </row>
    <row r="213" spans="1:7" hidden="1" x14ac:dyDescent="0.25">
      <c r="A213" t="s">
        <v>11</v>
      </c>
      <c r="B213">
        <v>36064</v>
      </c>
      <c r="C213">
        <v>2357</v>
      </c>
      <c r="D213">
        <v>303623.3125</v>
      </c>
      <c r="E213">
        <v>26788962</v>
      </c>
      <c r="F213">
        <v>115813.2109375</v>
      </c>
      <c r="G213">
        <v>26448379</v>
      </c>
    </row>
    <row r="214" spans="1:7" x14ac:dyDescent="0.25">
      <c r="A214" t="s">
        <v>7</v>
      </c>
      <c r="B214">
        <v>37632</v>
      </c>
      <c r="C214">
        <v>2397</v>
      </c>
      <c r="D214">
        <v>180751.1875</v>
      </c>
      <c r="E214">
        <v>13494179</v>
      </c>
      <c r="F214">
        <v>68459.1953125</v>
      </c>
      <c r="G214">
        <v>12788781</v>
      </c>
    </row>
    <row r="215" spans="1:7" x14ac:dyDescent="0.25">
      <c r="A215" t="s">
        <v>7</v>
      </c>
      <c r="B215">
        <v>6272</v>
      </c>
      <c r="C215">
        <v>325</v>
      </c>
      <c r="D215">
        <v>30489.6171875</v>
      </c>
      <c r="E215">
        <v>2285782</v>
      </c>
      <c r="F215">
        <v>11523.548828125</v>
      </c>
      <c r="G215">
        <v>2193268</v>
      </c>
    </row>
    <row r="216" spans="1:7" x14ac:dyDescent="0.25">
      <c r="A216" t="s">
        <v>7</v>
      </c>
      <c r="B216">
        <v>1568</v>
      </c>
      <c r="C216">
        <v>73</v>
      </c>
      <c r="D216">
        <v>16398.01171875</v>
      </c>
      <c r="E216">
        <v>1167112</v>
      </c>
      <c r="F216">
        <v>5880.115234375</v>
      </c>
      <c r="G216">
        <v>1154292</v>
      </c>
    </row>
    <row r="217" spans="1:7" hidden="1" x14ac:dyDescent="0.25">
      <c r="A217" t="s">
        <v>11</v>
      </c>
      <c r="B217">
        <v>37632</v>
      </c>
      <c r="C217">
        <v>2397</v>
      </c>
      <c r="D217">
        <v>319842.75</v>
      </c>
      <c r="E217">
        <v>27955960</v>
      </c>
      <c r="F217">
        <v>121816.84375</v>
      </c>
      <c r="G217">
        <v>27602916</v>
      </c>
    </row>
    <row r="218" spans="1:7" x14ac:dyDescent="0.25">
      <c r="A218" t="s">
        <v>7</v>
      </c>
      <c r="B218">
        <v>39200</v>
      </c>
      <c r="C218">
        <v>2465</v>
      </c>
      <c r="D218">
        <v>187676.578125</v>
      </c>
      <c r="E218">
        <v>14037513</v>
      </c>
      <c r="F218">
        <v>70963.625</v>
      </c>
      <c r="G218">
        <v>13307475</v>
      </c>
    </row>
    <row r="219" spans="1:7" x14ac:dyDescent="0.25">
      <c r="A219" t="s">
        <v>7</v>
      </c>
      <c r="B219">
        <v>6272</v>
      </c>
      <c r="C219">
        <v>325</v>
      </c>
      <c r="D219">
        <v>32138.01171875</v>
      </c>
      <c r="E219">
        <v>2316090</v>
      </c>
      <c r="F219">
        <v>11980.3798828125</v>
      </c>
      <c r="G219">
        <v>2220644</v>
      </c>
    </row>
    <row r="220" spans="1:7" x14ac:dyDescent="0.25">
      <c r="A220" t="s">
        <v>7</v>
      </c>
      <c r="B220">
        <v>1568</v>
      </c>
      <c r="C220">
        <v>73</v>
      </c>
      <c r="D220">
        <v>17796.150390625</v>
      </c>
      <c r="E220">
        <v>1166555</v>
      </c>
      <c r="F220">
        <v>6356.0048828125</v>
      </c>
      <c r="G220">
        <v>1153645</v>
      </c>
    </row>
    <row r="221" spans="1:7" hidden="1" x14ac:dyDescent="0.25">
      <c r="A221" t="s">
        <v>11</v>
      </c>
      <c r="B221">
        <v>39200</v>
      </c>
      <c r="C221">
        <v>2465</v>
      </c>
      <c r="D221">
        <v>336240.75</v>
      </c>
      <c r="E221">
        <v>29123072</v>
      </c>
      <c r="F221">
        <v>127696.9609375</v>
      </c>
      <c r="G221">
        <v>28757208</v>
      </c>
    </row>
    <row r="222" spans="1:7" x14ac:dyDescent="0.25">
      <c r="A222" t="s">
        <v>7</v>
      </c>
      <c r="B222">
        <v>40768</v>
      </c>
      <c r="C222">
        <v>2532</v>
      </c>
      <c r="D222">
        <v>196309.71875</v>
      </c>
      <c r="E222">
        <v>14575850</v>
      </c>
      <c r="F222">
        <v>73934.6171875</v>
      </c>
      <c r="G222">
        <v>13822907</v>
      </c>
    </row>
    <row r="223" spans="1:7" x14ac:dyDescent="0.25">
      <c r="A223" t="s">
        <v>7</v>
      </c>
      <c r="B223">
        <v>6272</v>
      </c>
      <c r="C223">
        <v>325</v>
      </c>
      <c r="D223">
        <v>29077.6640625</v>
      </c>
      <c r="E223">
        <v>2272876</v>
      </c>
      <c r="F223">
        <v>11065.060546875</v>
      </c>
      <c r="G223">
        <v>2176825</v>
      </c>
    </row>
    <row r="224" spans="1:7" x14ac:dyDescent="0.25">
      <c r="A224" t="s">
        <v>7</v>
      </c>
      <c r="B224">
        <v>1568</v>
      </c>
      <c r="C224">
        <v>73</v>
      </c>
      <c r="D224">
        <v>15435.994140625</v>
      </c>
      <c r="E224">
        <v>1167164</v>
      </c>
      <c r="F224">
        <v>5688.6474609375</v>
      </c>
      <c r="G224">
        <v>1153721</v>
      </c>
    </row>
    <row r="225" spans="1:7" hidden="1" x14ac:dyDescent="0.25">
      <c r="A225" t="s">
        <v>11</v>
      </c>
      <c r="B225">
        <v>40768</v>
      </c>
      <c r="C225">
        <v>2532</v>
      </c>
      <c r="D225">
        <v>354036.875</v>
      </c>
      <c r="E225">
        <v>30289627</v>
      </c>
      <c r="F225">
        <v>134052.96875</v>
      </c>
      <c r="G225">
        <v>29910853</v>
      </c>
    </row>
    <row r="226" spans="1:7" x14ac:dyDescent="0.25">
      <c r="A226" t="s">
        <v>7</v>
      </c>
      <c r="B226">
        <v>42336</v>
      </c>
      <c r="C226">
        <v>2618</v>
      </c>
      <c r="D226">
        <v>203597.453125</v>
      </c>
      <c r="E226">
        <v>15126719</v>
      </c>
      <c r="F226">
        <v>76551.65625</v>
      </c>
      <c r="G226">
        <v>14343880</v>
      </c>
    </row>
    <row r="227" spans="1:7" x14ac:dyDescent="0.25">
      <c r="A227" t="s">
        <v>7</v>
      </c>
      <c r="B227">
        <v>6272</v>
      </c>
      <c r="C227">
        <v>325</v>
      </c>
      <c r="D227">
        <v>31051.10546875</v>
      </c>
      <c r="E227">
        <v>2334450</v>
      </c>
      <c r="F227">
        <v>11669.3486328125</v>
      </c>
      <c r="G227">
        <v>2240894</v>
      </c>
    </row>
    <row r="228" spans="1:7" x14ac:dyDescent="0.25">
      <c r="A228" t="s">
        <v>7</v>
      </c>
      <c r="B228">
        <v>1568</v>
      </c>
      <c r="C228">
        <v>73</v>
      </c>
      <c r="D228">
        <v>16955.30078125</v>
      </c>
      <c r="E228">
        <v>1167248</v>
      </c>
      <c r="F228">
        <v>6160.0224609375</v>
      </c>
      <c r="G228">
        <v>1154403</v>
      </c>
    </row>
    <row r="229" spans="1:7" hidden="1" x14ac:dyDescent="0.25">
      <c r="A229" t="s">
        <v>11</v>
      </c>
      <c r="B229">
        <v>42336</v>
      </c>
      <c r="C229">
        <v>2618</v>
      </c>
      <c r="D229">
        <v>369472.875</v>
      </c>
      <c r="E229">
        <v>31456791</v>
      </c>
      <c r="F229">
        <v>139741.609375</v>
      </c>
      <c r="G229">
        <v>31064574</v>
      </c>
    </row>
    <row r="230" spans="1:7" x14ac:dyDescent="0.25">
      <c r="A230" t="s">
        <v>7</v>
      </c>
      <c r="B230">
        <v>43904</v>
      </c>
      <c r="C230">
        <v>2650</v>
      </c>
      <c r="D230">
        <v>210865.640625</v>
      </c>
      <c r="E230">
        <v>15682738</v>
      </c>
      <c r="F230">
        <v>79197.8046875</v>
      </c>
      <c r="G230">
        <v>14885318</v>
      </c>
    </row>
    <row r="231" spans="1:7" x14ac:dyDescent="0.25">
      <c r="A231" t="s">
        <v>7</v>
      </c>
      <c r="B231">
        <v>6272</v>
      </c>
      <c r="C231">
        <v>325</v>
      </c>
      <c r="D231">
        <v>28278.6875</v>
      </c>
      <c r="E231">
        <v>2212831</v>
      </c>
      <c r="F231">
        <v>10709.0849609375</v>
      </c>
      <c r="G231">
        <v>2117003</v>
      </c>
    </row>
    <row r="232" spans="1:7" x14ac:dyDescent="0.25">
      <c r="A232" t="s">
        <v>7</v>
      </c>
      <c r="B232">
        <v>1568</v>
      </c>
      <c r="C232">
        <v>73</v>
      </c>
      <c r="D232">
        <v>14944.7392578125</v>
      </c>
      <c r="E232">
        <v>1166705</v>
      </c>
      <c r="F232">
        <v>5516.7392578125</v>
      </c>
      <c r="G232">
        <v>1153407</v>
      </c>
    </row>
    <row r="233" spans="1:7" hidden="1" x14ac:dyDescent="0.25">
      <c r="A233" t="s">
        <v>11</v>
      </c>
      <c r="B233">
        <v>43904</v>
      </c>
      <c r="C233">
        <v>2650</v>
      </c>
      <c r="D233">
        <v>386428.1875</v>
      </c>
      <c r="E233">
        <v>32624039</v>
      </c>
      <c r="F233">
        <v>145901.625</v>
      </c>
      <c r="G233">
        <v>32218977</v>
      </c>
    </row>
    <row r="234" spans="1:7" x14ac:dyDescent="0.25">
      <c r="A234" t="s">
        <v>7</v>
      </c>
      <c r="B234">
        <v>45472</v>
      </c>
      <c r="C234">
        <v>2821</v>
      </c>
      <c r="D234">
        <v>216838.21875</v>
      </c>
      <c r="E234">
        <v>16226133</v>
      </c>
      <c r="F234">
        <v>81332.421875</v>
      </c>
      <c r="G234">
        <v>15376517</v>
      </c>
    </row>
    <row r="235" spans="1:7" x14ac:dyDescent="0.25">
      <c r="A235" t="s">
        <v>7</v>
      </c>
      <c r="B235">
        <v>6272</v>
      </c>
      <c r="C235">
        <v>325</v>
      </c>
      <c r="D235">
        <v>29818.62890625</v>
      </c>
      <c r="E235">
        <v>2318111</v>
      </c>
      <c r="F235">
        <v>11203.05859375</v>
      </c>
      <c r="G235">
        <v>2223469</v>
      </c>
    </row>
    <row r="236" spans="1:7" x14ac:dyDescent="0.25">
      <c r="A236" t="s">
        <v>7</v>
      </c>
      <c r="B236">
        <v>1568</v>
      </c>
      <c r="C236">
        <v>73</v>
      </c>
      <c r="D236">
        <v>15042.1513671875</v>
      </c>
      <c r="E236">
        <v>1166869</v>
      </c>
      <c r="F236">
        <v>5554.44921875</v>
      </c>
      <c r="G236">
        <v>1153544</v>
      </c>
    </row>
    <row r="237" spans="1:7" hidden="1" x14ac:dyDescent="0.25">
      <c r="A237" t="s">
        <v>11</v>
      </c>
      <c r="B237">
        <v>45472</v>
      </c>
      <c r="C237">
        <v>2821</v>
      </c>
      <c r="D237">
        <v>401372.9375</v>
      </c>
      <c r="E237">
        <v>33790744</v>
      </c>
      <c r="F237">
        <v>151418.375</v>
      </c>
      <c r="G237">
        <v>33372384</v>
      </c>
    </row>
    <row r="238" spans="1:7" x14ac:dyDescent="0.25">
      <c r="A238" t="s">
        <v>7</v>
      </c>
      <c r="B238">
        <v>47040</v>
      </c>
      <c r="C238">
        <v>3064</v>
      </c>
      <c r="D238">
        <v>223827.765625</v>
      </c>
      <c r="E238">
        <v>16817384</v>
      </c>
      <c r="F238">
        <v>83757.3828125</v>
      </c>
      <c r="G238">
        <v>15907892</v>
      </c>
    </row>
    <row r="239" spans="1:7" x14ac:dyDescent="0.25">
      <c r="A239" t="s">
        <v>7</v>
      </c>
      <c r="B239">
        <v>6272</v>
      </c>
      <c r="C239">
        <v>325</v>
      </c>
      <c r="D239">
        <v>27700.498046875</v>
      </c>
      <c r="E239">
        <v>2255648</v>
      </c>
      <c r="F239">
        <v>10513.408203125</v>
      </c>
      <c r="G239">
        <v>2159575</v>
      </c>
    </row>
    <row r="240" spans="1:7" x14ac:dyDescent="0.25">
      <c r="A240" t="s">
        <v>7</v>
      </c>
      <c r="B240">
        <v>1568</v>
      </c>
      <c r="C240">
        <v>73</v>
      </c>
      <c r="D240">
        <v>15253.8203125</v>
      </c>
      <c r="E240">
        <v>1166980</v>
      </c>
      <c r="F240">
        <v>5541.7607421875</v>
      </c>
      <c r="G240">
        <v>1153292</v>
      </c>
    </row>
    <row r="241" spans="1:7" hidden="1" x14ac:dyDescent="0.25">
      <c r="A241" t="s">
        <v>11</v>
      </c>
      <c r="B241">
        <v>47040</v>
      </c>
      <c r="C241">
        <v>3064</v>
      </c>
      <c r="D241">
        <v>416415.0625</v>
      </c>
      <c r="E241">
        <v>34957613</v>
      </c>
      <c r="F241">
        <v>156972.8125</v>
      </c>
      <c r="G241">
        <v>34525928</v>
      </c>
    </row>
    <row r="242" spans="1:7" x14ac:dyDescent="0.25">
      <c r="A242" t="s">
        <v>7</v>
      </c>
      <c r="B242">
        <v>48608</v>
      </c>
      <c r="C242">
        <v>3178</v>
      </c>
      <c r="D242">
        <v>230146.3125</v>
      </c>
      <c r="E242">
        <v>17370732</v>
      </c>
      <c r="F242">
        <v>85993.6796875</v>
      </c>
      <c r="G242">
        <v>16424527</v>
      </c>
    </row>
    <row r="243" spans="1:7" x14ac:dyDescent="0.25">
      <c r="A243" t="s">
        <v>7</v>
      </c>
      <c r="B243">
        <v>6272</v>
      </c>
      <c r="C243">
        <v>325</v>
      </c>
      <c r="D243">
        <v>26126.234375</v>
      </c>
      <c r="E243">
        <v>2231989</v>
      </c>
      <c r="F243">
        <v>9913.16796875</v>
      </c>
      <c r="G243">
        <v>2134511</v>
      </c>
    </row>
    <row r="244" spans="1:7" x14ac:dyDescent="0.25">
      <c r="A244" t="s">
        <v>7</v>
      </c>
      <c r="B244">
        <v>1568</v>
      </c>
      <c r="C244">
        <v>73</v>
      </c>
      <c r="D244">
        <v>14056.599609375</v>
      </c>
      <c r="E244">
        <v>1166671</v>
      </c>
      <c r="F244">
        <v>5158.8515625</v>
      </c>
      <c r="G244">
        <v>1152217</v>
      </c>
    </row>
    <row r="245" spans="1:7" hidden="1" x14ac:dyDescent="0.25">
      <c r="A245" t="s">
        <v>11</v>
      </c>
      <c r="B245">
        <v>48608</v>
      </c>
      <c r="C245">
        <v>3178</v>
      </c>
      <c r="D245">
        <v>431668.875</v>
      </c>
      <c r="E245">
        <v>36124593</v>
      </c>
      <c r="F245">
        <v>162514.578125</v>
      </c>
      <c r="G245">
        <v>35679220</v>
      </c>
    </row>
    <row r="246" spans="1:7" x14ac:dyDescent="0.25">
      <c r="A246" t="s">
        <v>7</v>
      </c>
      <c r="B246">
        <v>50176</v>
      </c>
      <c r="C246">
        <v>3227</v>
      </c>
      <c r="D246">
        <v>240097.71875</v>
      </c>
      <c r="E246">
        <v>17995138</v>
      </c>
      <c r="F246">
        <v>89707.296875</v>
      </c>
      <c r="G246">
        <v>17033555</v>
      </c>
    </row>
    <row r="247" spans="1:7" x14ac:dyDescent="0.25">
      <c r="A247" t="s">
        <v>7</v>
      </c>
      <c r="B247">
        <v>1024</v>
      </c>
      <c r="C247">
        <v>27</v>
      </c>
      <c r="D247">
        <v>2713.896240234375</v>
      </c>
      <c r="E247">
        <v>704545</v>
      </c>
      <c r="F247">
        <v>821.0537109375</v>
      </c>
      <c r="G247">
        <v>608823</v>
      </c>
    </row>
    <row r="248" spans="1:7" x14ac:dyDescent="0.25">
      <c r="A248" t="s">
        <v>7</v>
      </c>
      <c r="B248">
        <v>8</v>
      </c>
      <c r="C248">
        <v>3</v>
      </c>
      <c r="D248">
        <v>5.666259765625</v>
      </c>
      <c r="E248">
        <v>1275</v>
      </c>
      <c r="F248">
        <v>1.61669921875</v>
      </c>
      <c r="G248">
        <v>912</v>
      </c>
    </row>
    <row r="249" spans="1:7" hidden="1" x14ac:dyDescent="0.25">
      <c r="A249" t="s">
        <v>8</v>
      </c>
      <c r="B249">
        <v>27334408</v>
      </c>
      <c r="C249">
        <v>1869258</v>
      </c>
      <c r="D249">
        <v>192478640</v>
      </c>
      <c r="E249">
        <v>13636785502</v>
      </c>
      <c r="F249">
        <v>84267624</v>
      </c>
      <c r="G249">
        <v>13021563808</v>
      </c>
    </row>
    <row r="250" spans="1:7" x14ac:dyDescent="0.25">
      <c r="B250">
        <f>SUBTOTAL(9,B2:B249)*750</f>
        <v>13731750000</v>
      </c>
      <c r="C250">
        <f>SUBTOTAL(9,C2:C249)*750</f>
        <v>936572250</v>
      </c>
      <c r="D250">
        <f t="shared" ref="D250:G250" si="0">SUBTOTAL(9,D2:D249)</f>
        <v>109360525.74121094</v>
      </c>
      <c r="E250">
        <f t="shared" si="0"/>
        <v>7373812780</v>
      </c>
      <c r="F250">
        <f t="shared" si="0"/>
        <v>48272624.263671875</v>
      </c>
      <c r="G250">
        <f t="shared" si="0"/>
        <v>6975918424</v>
      </c>
    </row>
    <row r="251" spans="1:7" x14ac:dyDescent="0.25">
      <c r="D251">
        <f>+(D250*100)/B250</f>
        <v>0.79640632651490839</v>
      </c>
      <c r="E251">
        <f>+E250/B250</f>
        <v>0.53699002530631568</v>
      </c>
      <c r="F251">
        <f>+(F250*100)/B250</f>
        <v>0.35154022075607172</v>
      </c>
      <c r="G251">
        <f>+G250/B250</f>
        <v>0.50801379460010554</v>
      </c>
    </row>
    <row r="252" spans="1:7" x14ac:dyDescent="0.25">
      <c r="E252">
        <f>+E250/C250</f>
        <v>7.8731916090830154</v>
      </c>
      <c r="G252">
        <f>+G250/C250</f>
        <v>7.4483505399610124</v>
      </c>
    </row>
  </sheetData>
  <autoFilter ref="A1:G249">
    <filterColumn colId="0">
      <filters>
        <filter val="Lambd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16" sqref="D16"/>
    </sheetView>
  </sheetViews>
  <sheetFormatPr baseColWidth="10" defaultColWidth="8.7109375" defaultRowHeight="15" x14ac:dyDescent="0.25"/>
  <cols>
    <col min="2" max="2" width="10.85546875" bestFit="1" customWidth="1"/>
    <col min="3" max="3" width="12.7109375" bestFit="1" customWidth="1"/>
    <col min="4" max="4" width="11.85546875" bestFit="1" customWidth="1"/>
    <col min="5" max="5" width="13.28515625" bestFit="1" customWidth="1"/>
    <col min="6" max="6" width="11.85546875" bestFit="1" customWidth="1"/>
    <col min="7" max="7" width="12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150528</v>
      </c>
      <c r="C2">
        <v>10881</v>
      </c>
      <c r="D2" s="2">
        <v>66164.8671875</v>
      </c>
      <c r="E2" s="3">
        <v>4244597</v>
      </c>
      <c r="F2" s="2">
        <v>32945.56640625</v>
      </c>
      <c r="G2" s="3">
        <v>3646917</v>
      </c>
    </row>
    <row r="3" spans="1:7" x14ac:dyDescent="0.25">
      <c r="A3" t="s">
        <v>7</v>
      </c>
      <c r="B3">
        <v>1140576</v>
      </c>
      <c r="C3">
        <v>66017</v>
      </c>
      <c r="D3" s="2">
        <v>824685.75</v>
      </c>
      <c r="E3" s="3">
        <v>389414286</v>
      </c>
      <c r="F3" s="2">
        <v>341841.125</v>
      </c>
      <c r="G3" s="3">
        <v>305658064</v>
      </c>
    </row>
    <row r="4" spans="1:7" x14ac:dyDescent="0.25">
      <c r="A4" t="s">
        <v>7</v>
      </c>
      <c r="B4">
        <v>279936</v>
      </c>
      <c r="C4">
        <v>19238</v>
      </c>
      <c r="D4" s="2">
        <v>16457256</v>
      </c>
      <c r="E4" s="3">
        <v>209742802</v>
      </c>
      <c r="F4" s="2">
        <v>3157451.5</v>
      </c>
      <c r="G4" s="3">
        <v>209077989</v>
      </c>
    </row>
    <row r="5" spans="1:7" x14ac:dyDescent="0.25">
      <c r="A5" t="s">
        <v>7</v>
      </c>
      <c r="B5">
        <v>186624</v>
      </c>
      <c r="C5">
        <v>13136</v>
      </c>
      <c r="D5" s="2">
        <v>4630104</v>
      </c>
      <c r="E5" s="3">
        <v>45728974</v>
      </c>
      <c r="F5" s="2">
        <v>1240184.25</v>
      </c>
      <c r="G5" s="3">
        <v>40750474</v>
      </c>
    </row>
    <row r="6" spans="1:7" x14ac:dyDescent="0.25">
      <c r="A6" t="s">
        <v>7</v>
      </c>
      <c r="B6">
        <v>43264</v>
      </c>
      <c r="C6">
        <v>2636</v>
      </c>
      <c r="D6" s="2">
        <v>2008293.5</v>
      </c>
      <c r="E6" s="3">
        <v>32390275</v>
      </c>
      <c r="F6" s="2">
        <v>516556.75</v>
      </c>
      <c r="G6" s="3">
        <v>28524434</v>
      </c>
    </row>
    <row r="7" spans="1:7" x14ac:dyDescent="0.25">
      <c r="A7" t="s">
        <v>7</v>
      </c>
      <c r="B7">
        <v>64896</v>
      </c>
      <c r="C7">
        <v>4421</v>
      </c>
      <c r="D7" s="2">
        <v>577789.5</v>
      </c>
      <c r="E7" s="3">
        <v>8859203</v>
      </c>
      <c r="F7" s="2">
        <v>175032.71875</v>
      </c>
      <c r="G7" s="3">
        <v>7189025</v>
      </c>
    </row>
    <row r="8" spans="1:7" x14ac:dyDescent="0.25">
      <c r="A8" t="s">
        <v>7</v>
      </c>
      <c r="B8">
        <v>64896</v>
      </c>
      <c r="C8">
        <v>4421</v>
      </c>
      <c r="D8" s="2">
        <v>452528.59375</v>
      </c>
      <c r="E8" s="3">
        <v>13105237</v>
      </c>
      <c r="F8" s="2">
        <v>144433.328125</v>
      </c>
      <c r="G8" s="3">
        <v>11408980</v>
      </c>
    </row>
    <row r="9" spans="1:7" x14ac:dyDescent="0.25">
      <c r="A9" t="s">
        <v>7</v>
      </c>
      <c r="B9">
        <v>43264</v>
      </c>
      <c r="C9">
        <v>2636</v>
      </c>
      <c r="D9" s="2">
        <v>29702.73046875</v>
      </c>
      <c r="E9" s="3">
        <v>1913078</v>
      </c>
      <c r="F9" s="2">
        <v>5100.8857421875</v>
      </c>
      <c r="G9" s="3">
        <v>842917</v>
      </c>
    </row>
    <row r="10" spans="1:7" x14ac:dyDescent="0.25">
      <c r="A10" t="s">
        <v>7</v>
      </c>
      <c r="B10">
        <v>9216</v>
      </c>
      <c r="C10">
        <v>522</v>
      </c>
      <c r="D10" s="2">
        <v>36231.66015625</v>
      </c>
      <c r="E10" s="3">
        <v>2086979</v>
      </c>
      <c r="F10" s="2">
        <v>3421.890625</v>
      </c>
      <c r="G10" s="3">
        <v>566267</v>
      </c>
    </row>
    <row r="11" spans="1:7" x14ac:dyDescent="0.25">
      <c r="A11" t="s">
        <v>7</v>
      </c>
      <c r="B11">
        <v>4096</v>
      </c>
      <c r="C11">
        <v>175</v>
      </c>
      <c r="D11" s="2">
        <v>42437.21875</v>
      </c>
      <c r="E11" s="3">
        <v>3036797</v>
      </c>
      <c r="F11" s="2">
        <v>7555.4501953125</v>
      </c>
      <c r="G11" s="3">
        <v>2847538</v>
      </c>
    </row>
    <row r="12" spans="1:7" x14ac:dyDescent="0.25">
      <c r="A12" t="s">
        <v>7</v>
      </c>
      <c r="B12">
        <v>4096</v>
      </c>
      <c r="C12">
        <v>175</v>
      </c>
      <c r="D12" s="2">
        <v>54742.5390625</v>
      </c>
      <c r="E12" s="3">
        <v>3044652</v>
      </c>
      <c r="F12" s="2">
        <v>11433.111328125</v>
      </c>
      <c r="G12" s="3">
        <v>2926713</v>
      </c>
    </row>
    <row r="13" spans="1:7" x14ac:dyDescent="0.25">
      <c r="A13" t="s">
        <v>7</v>
      </c>
      <c r="B13">
        <v>8</v>
      </c>
      <c r="C13">
        <v>3</v>
      </c>
      <c r="D13" s="2">
        <v>63.16357421875</v>
      </c>
      <c r="E13" s="3">
        <v>2293</v>
      </c>
      <c r="F13" s="2">
        <v>11.216796875</v>
      </c>
      <c r="G13" s="3">
        <v>1594</v>
      </c>
    </row>
    <row r="14" spans="1:7" x14ac:dyDescent="0.25">
      <c r="A14" t="s">
        <v>8</v>
      </c>
      <c r="B14">
        <f>1991400*750</f>
        <v>1493550000</v>
      </c>
      <c r="C14">
        <f>124261*750</f>
        <v>93195750</v>
      </c>
      <c r="D14" s="2">
        <v>25180000</v>
      </c>
      <c r="E14" s="2">
        <v>713569173</v>
      </c>
      <c r="F14" s="2">
        <v>5635967.5</v>
      </c>
      <c r="G14" s="2">
        <v>613440912</v>
      </c>
    </row>
    <row r="15" spans="1:7" x14ac:dyDescent="0.25">
      <c r="D15">
        <f>+(D14)/B14</f>
        <v>1.685916105922132E-2</v>
      </c>
      <c r="E15">
        <f>+E14/B14</f>
        <v>0.47776718087777442</v>
      </c>
      <c r="F15">
        <f>+(F14)/B14</f>
        <v>3.7735378795487264E-3</v>
      </c>
      <c r="G15">
        <f>+G14/B14</f>
        <v>0.41072673295169226</v>
      </c>
    </row>
    <row r="16" spans="1:7" x14ac:dyDescent="0.25">
      <c r="E16">
        <f>+E14/C14</f>
        <v>7.6566707494708721</v>
      </c>
      <c r="G16">
        <f>+G14/C14</f>
        <v>6.5822841921439554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pane ySplit="1" topLeftCell="A14" activePane="bottomLeft" state="frozen"/>
      <selection pane="bottomLeft" activeCell="G32" sqref="G32"/>
    </sheetView>
  </sheetViews>
  <sheetFormatPr baseColWidth="10" defaultColWidth="8.7109375" defaultRowHeight="15" x14ac:dyDescent="0.25"/>
  <cols>
    <col min="2" max="2" width="16.42578125" bestFit="1" customWidth="1"/>
    <col min="3" max="3" width="15.28515625" bestFit="1" customWidth="1"/>
    <col min="4" max="4" width="12.28515625" bestFit="1" customWidth="1"/>
    <col min="5" max="5" width="13.28515625" bestFit="1" customWidth="1"/>
    <col min="6" max="6" width="12.28515625" bestFit="1" customWidth="1"/>
    <col min="7" max="7" width="13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150528</v>
      </c>
      <c r="C2">
        <v>10881</v>
      </c>
      <c r="D2" s="2">
        <v>66164.8671875</v>
      </c>
      <c r="E2" s="3">
        <v>4244597</v>
      </c>
      <c r="F2" s="2">
        <v>32945.56640625</v>
      </c>
      <c r="G2" s="2">
        <v>3646917</v>
      </c>
    </row>
    <row r="3" spans="1:7" x14ac:dyDescent="0.25">
      <c r="A3" t="s">
        <v>7</v>
      </c>
      <c r="B3">
        <v>408608</v>
      </c>
      <c r="C3">
        <v>28047</v>
      </c>
      <c r="D3" s="2">
        <v>1819283.25</v>
      </c>
      <c r="E3" s="3">
        <v>68581991</v>
      </c>
      <c r="F3" s="2">
        <v>865670.8125</v>
      </c>
      <c r="G3" s="2">
        <v>53161289</v>
      </c>
    </row>
    <row r="4" spans="1:7" x14ac:dyDescent="0.25">
      <c r="A4" t="s">
        <v>7</v>
      </c>
      <c r="B4">
        <v>408608</v>
      </c>
      <c r="C4">
        <v>28047</v>
      </c>
      <c r="D4" s="2">
        <v>4047914</v>
      </c>
      <c r="E4" s="3">
        <v>90025091</v>
      </c>
      <c r="F4" s="2">
        <v>1860665</v>
      </c>
      <c r="G4" s="2">
        <v>66225898</v>
      </c>
    </row>
    <row r="5" spans="1:7" x14ac:dyDescent="0.25">
      <c r="A5" t="s">
        <v>7</v>
      </c>
      <c r="B5">
        <v>817216</v>
      </c>
      <c r="C5">
        <v>51476</v>
      </c>
      <c r="D5" s="2">
        <v>17962140</v>
      </c>
      <c r="E5" s="3">
        <v>303141418</v>
      </c>
      <c r="F5" s="2">
        <v>8619046</v>
      </c>
      <c r="G5" s="2">
        <v>278600196</v>
      </c>
    </row>
    <row r="6" spans="1:7" x14ac:dyDescent="0.25">
      <c r="A6" t="s">
        <v>7</v>
      </c>
      <c r="B6">
        <v>200704</v>
      </c>
      <c r="C6">
        <v>14198</v>
      </c>
      <c r="D6" s="2">
        <v>5093795</v>
      </c>
      <c r="E6" s="3">
        <v>60091523</v>
      </c>
      <c r="F6" s="2">
        <v>2447515.5</v>
      </c>
      <c r="G6" s="2">
        <v>50176905</v>
      </c>
    </row>
    <row r="7" spans="1:7" x14ac:dyDescent="0.25">
      <c r="A7" t="s">
        <v>7</v>
      </c>
      <c r="B7">
        <v>401408</v>
      </c>
      <c r="C7">
        <v>27560</v>
      </c>
      <c r="D7" s="2">
        <v>17875846</v>
      </c>
      <c r="E7" s="3">
        <v>161944513</v>
      </c>
      <c r="F7" s="2">
        <v>8959064</v>
      </c>
      <c r="G7" s="2">
        <v>151930733</v>
      </c>
    </row>
    <row r="8" spans="1:7" x14ac:dyDescent="0.25">
      <c r="A8" t="s">
        <v>7</v>
      </c>
      <c r="B8">
        <v>401408</v>
      </c>
      <c r="C8">
        <v>27560</v>
      </c>
      <c r="D8" s="2">
        <v>18915954</v>
      </c>
      <c r="E8" s="3">
        <v>143075259</v>
      </c>
      <c r="F8" s="2">
        <v>9572100</v>
      </c>
      <c r="G8" s="2">
        <v>125318750</v>
      </c>
    </row>
    <row r="9" spans="1:7" x14ac:dyDescent="0.25">
      <c r="A9" t="s">
        <v>7</v>
      </c>
      <c r="B9">
        <v>401408</v>
      </c>
      <c r="C9">
        <v>27560</v>
      </c>
      <c r="D9" s="2">
        <v>27351218</v>
      </c>
      <c r="E9" s="3">
        <v>166273212</v>
      </c>
      <c r="F9" s="2">
        <v>14330130</v>
      </c>
      <c r="G9" s="2">
        <v>155080278</v>
      </c>
    </row>
    <row r="10" spans="1:7" x14ac:dyDescent="0.25">
      <c r="A10" t="s">
        <v>7</v>
      </c>
      <c r="B10">
        <v>100352</v>
      </c>
      <c r="C10">
        <v>6945</v>
      </c>
      <c r="D10" s="2">
        <v>6448841</v>
      </c>
      <c r="E10" s="3">
        <v>38568341</v>
      </c>
      <c r="F10" s="2">
        <v>3394944.5</v>
      </c>
      <c r="G10" s="2">
        <v>34167384</v>
      </c>
    </row>
    <row r="11" spans="1:7" x14ac:dyDescent="0.25">
      <c r="A11" t="s">
        <v>7</v>
      </c>
      <c r="B11">
        <v>200704</v>
      </c>
      <c r="C11">
        <v>14198</v>
      </c>
      <c r="D11" s="2">
        <v>17603360</v>
      </c>
      <c r="E11" s="3">
        <v>84406307</v>
      </c>
      <c r="F11" s="2">
        <v>9519486</v>
      </c>
      <c r="G11" s="2">
        <v>77786439</v>
      </c>
    </row>
    <row r="12" spans="1:7" x14ac:dyDescent="0.25">
      <c r="A12" t="s">
        <v>7</v>
      </c>
      <c r="B12">
        <v>200704</v>
      </c>
      <c r="C12">
        <v>14198</v>
      </c>
      <c r="D12" s="2">
        <v>15966734</v>
      </c>
      <c r="E12" s="3">
        <v>80779135</v>
      </c>
      <c r="F12" s="2">
        <v>8778790</v>
      </c>
      <c r="G12" s="2">
        <v>71992848</v>
      </c>
    </row>
    <row r="13" spans="1:7" x14ac:dyDescent="0.25">
      <c r="A13" t="s">
        <v>7</v>
      </c>
      <c r="B13">
        <v>200704</v>
      </c>
      <c r="C13">
        <v>14198</v>
      </c>
      <c r="D13" s="2">
        <v>22922742</v>
      </c>
      <c r="E13" s="3">
        <v>88252283</v>
      </c>
      <c r="F13" s="2">
        <v>13075285</v>
      </c>
      <c r="G13" s="2">
        <v>81522552</v>
      </c>
    </row>
    <row r="14" spans="1:7" x14ac:dyDescent="0.25">
      <c r="A14" t="s">
        <v>7</v>
      </c>
      <c r="B14">
        <v>50176</v>
      </c>
      <c r="C14">
        <v>3227</v>
      </c>
      <c r="D14" s="2">
        <v>5103688</v>
      </c>
      <c r="E14" s="3">
        <v>20925127</v>
      </c>
      <c r="F14" s="2">
        <v>2954295</v>
      </c>
      <c r="G14" s="2">
        <v>18786851</v>
      </c>
    </row>
    <row r="15" spans="1:7" x14ac:dyDescent="0.25">
      <c r="A15" t="s">
        <v>7</v>
      </c>
      <c r="B15">
        <v>100352</v>
      </c>
      <c r="C15">
        <v>6945</v>
      </c>
      <c r="D15" s="2">
        <v>14139266</v>
      </c>
      <c r="E15" s="3">
        <v>44934139</v>
      </c>
      <c r="F15" s="2">
        <v>8439731</v>
      </c>
      <c r="G15" s="2">
        <v>41268436</v>
      </c>
    </row>
    <row r="16" spans="1:7" x14ac:dyDescent="0.25">
      <c r="A16" t="s">
        <v>7</v>
      </c>
      <c r="B16">
        <v>100352</v>
      </c>
      <c r="C16">
        <v>6945</v>
      </c>
      <c r="D16" s="2">
        <v>11084440</v>
      </c>
      <c r="E16" s="3">
        <v>43311141</v>
      </c>
      <c r="F16" s="2">
        <v>6748394</v>
      </c>
      <c r="G16" s="2">
        <v>38801719</v>
      </c>
    </row>
    <row r="17" spans="1:7" x14ac:dyDescent="0.25">
      <c r="A17" t="s">
        <v>7</v>
      </c>
      <c r="B17">
        <v>100352</v>
      </c>
      <c r="C17">
        <v>6945</v>
      </c>
      <c r="D17" s="2">
        <v>17116056</v>
      </c>
      <c r="E17" s="3">
        <v>45967030</v>
      </c>
      <c r="F17" s="2">
        <v>10784020</v>
      </c>
      <c r="G17" s="2">
        <v>42120712</v>
      </c>
    </row>
    <row r="18" spans="1:7" x14ac:dyDescent="0.25">
      <c r="A18" t="s">
        <v>7</v>
      </c>
      <c r="B18">
        <v>100352</v>
      </c>
      <c r="C18">
        <v>6945</v>
      </c>
      <c r="D18" s="2">
        <v>13151492</v>
      </c>
      <c r="E18" s="3">
        <v>45035689</v>
      </c>
      <c r="F18" s="2">
        <v>8479470</v>
      </c>
      <c r="G18" s="2">
        <v>40497974</v>
      </c>
    </row>
    <row r="19" spans="1:7" x14ac:dyDescent="0.25">
      <c r="A19" t="s">
        <v>7</v>
      </c>
      <c r="B19">
        <v>100352</v>
      </c>
      <c r="C19">
        <v>6945</v>
      </c>
      <c r="D19" s="2">
        <v>20307172</v>
      </c>
      <c r="E19" s="3">
        <v>47427041</v>
      </c>
      <c r="F19" s="2">
        <v>13539239</v>
      </c>
      <c r="G19" s="2">
        <v>43418463</v>
      </c>
    </row>
    <row r="20" spans="1:7" x14ac:dyDescent="0.25">
      <c r="A20" t="s">
        <v>7</v>
      </c>
      <c r="B20">
        <v>100352</v>
      </c>
      <c r="C20">
        <v>6945</v>
      </c>
      <c r="D20" s="2">
        <v>15390942</v>
      </c>
      <c r="E20" s="3">
        <v>46208270</v>
      </c>
      <c r="F20" s="2">
        <v>10499864</v>
      </c>
      <c r="G20" s="2">
        <v>41756328</v>
      </c>
    </row>
    <row r="21" spans="1:7" x14ac:dyDescent="0.25">
      <c r="A21" t="s">
        <v>7</v>
      </c>
      <c r="B21">
        <v>100352</v>
      </c>
      <c r="C21">
        <v>6945</v>
      </c>
      <c r="D21" s="2">
        <v>23111408</v>
      </c>
      <c r="E21" s="3">
        <v>48778664</v>
      </c>
      <c r="F21" s="2">
        <v>16302398</v>
      </c>
      <c r="G21" s="2">
        <v>44819739</v>
      </c>
    </row>
    <row r="22" spans="1:7" x14ac:dyDescent="0.25">
      <c r="A22" t="s">
        <v>7</v>
      </c>
      <c r="B22">
        <v>100352</v>
      </c>
      <c r="C22">
        <v>6945</v>
      </c>
      <c r="D22" s="2">
        <v>17310272</v>
      </c>
      <c r="E22" s="3">
        <v>47510760</v>
      </c>
      <c r="F22" s="2">
        <v>12502766</v>
      </c>
      <c r="G22" s="2">
        <v>43234487</v>
      </c>
    </row>
    <row r="23" spans="1:7" x14ac:dyDescent="0.25">
      <c r="A23" t="s">
        <v>7</v>
      </c>
      <c r="B23">
        <v>100352</v>
      </c>
      <c r="C23">
        <v>6945</v>
      </c>
      <c r="D23" s="2">
        <v>25315360</v>
      </c>
      <c r="E23" s="3">
        <v>49537908</v>
      </c>
      <c r="F23" s="2">
        <v>18831728</v>
      </c>
      <c r="G23" s="2">
        <v>45676491</v>
      </c>
    </row>
    <row r="24" spans="1:7" x14ac:dyDescent="0.25">
      <c r="A24" t="s">
        <v>7</v>
      </c>
      <c r="B24">
        <v>100352</v>
      </c>
      <c r="C24">
        <v>6945</v>
      </c>
      <c r="D24" s="2">
        <v>18738380</v>
      </c>
      <c r="E24" s="3">
        <v>48251806</v>
      </c>
      <c r="F24" s="2">
        <v>14287964</v>
      </c>
      <c r="G24" s="2">
        <v>44204956</v>
      </c>
    </row>
    <row r="25" spans="1:7" x14ac:dyDescent="0.25">
      <c r="A25" t="s">
        <v>7</v>
      </c>
      <c r="B25">
        <v>100352</v>
      </c>
      <c r="C25">
        <v>6945</v>
      </c>
      <c r="D25" s="2">
        <v>27396204</v>
      </c>
      <c r="E25" s="3">
        <v>50299459</v>
      </c>
      <c r="F25" s="2">
        <v>21483576</v>
      </c>
      <c r="G25" s="2">
        <v>46774437</v>
      </c>
    </row>
    <row r="26" spans="1:7" x14ac:dyDescent="0.25">
      <c r="A26" t="s">
        <v>7</v>
      </c>
      <c r="B26">
        <v>25088</v>
      </c>
      <c r="C26">
        <v>1800</v>
      </c>
      <c r="D26" s="2">
        <v>4950357</v>
      </c>
      <c r="E26" s="3">
        <v>12170844</v>
      </c>
      <c r="F26" s="2">
        <v>3961264.25</v>
      </c>
      <c r="G26" s="2">
        <v>11229263</v>
      </c>
    </row>
    <row r="27" spans="1:7" x14ac:dyDescent="0.25">
      <c r="A27" t="s">
        <v>7</v>
      </c>
      <c r="B27">
        <v>50176</v>
      </c>
      <c r="C27">
        <v>3227</v>
      </c>
      <c r="D27" s="2">
        <v>14078557</v>
      </c>
      <c r="E27" s="3">
        <v>25113935</v>
      </c>
      <c r="F27" s="2">
        <v>11521716</v>
      </c>
      <c r="G27" s="2">
        <v>23533222</v>
      </c>
    </row>
    <row r="28" spans="1:7" x14ac:dyDescent="0.25">
      <c r="A28" t="s">
        <v>7</v>
      </c>
      <c r="B28">
        <v>50176</v>
      </c>
      <c r="C28">
        <v>3227</v>
      </c>
      <c r="D28" s="2">
        <v>8163076</v>
      </c>
      <c r="E28" s="3">
        <v>23816970</v>
      </c>
      <c r="F28" s="2">
        <v>6784819</v>
      </c>
      <c r="G28" s="2">
        <v>22202159</v>
      </c>
    </row>
    <row r="29" spans="1:7" x14ac:dyDescent="0.25">
      <c r="A29" t="s">
        <v>7</v>
      </c>
      <c r="B29">
        <v>50176</v>
      </c>
      <c r="C29">
        <v>3227</v>
      </c>
      <c r="D29" s="2">
        <v>12460220</v>
      </c>
      <c r="E29" s="3">
        <v>23913649</v>
      </c>
      <c r="F29" s="2">
        <v>10402983</v>
      </c>
      <c r="G29" s="2">
        <v>22593857</v>
      </c>
    </row>
    <row r="30" spans="1:7" x14ac:dyDescent="0.25">
      <c r="A30" t="s">
        <v>7</v>
      </c>
      <c r="B30">
        <v>1024</v>
      </c>
      <c r="C30">
        <v>27</v>
      </c>
      <c r="D30" s="2">
        <v>77390.640625</v>
      </c>
      <c r="E30" s="3">
        <v>764879</v>
      </c>
      <c r="F30" s="2">
        <v>56134.234375</v>
      </c>
      <c r="G30" s="2">
        <v>761256</v>
      </c>
    </row>
    <row r="31" spans="1:7" x14ac:dyDescent="0.25">
      <c r="A31" t="s">
        <v>7</v>
      </c>
      <c r="B31">
        <v>8</v>
      </c>
      <c r="C31">
        <v>3</v>
      </c>
      <c r="D31" s="2">
        <v>209.6923828125</v>
      </c>
      <c r="E31" s="3">
        <v>2882</v>
      </c>
      <c r="F31" s="2">
        <v>85.0517578125</v>
      </c>
      <c r="G31" s="2">
        <v>2695</v>
      </c>
    </row>
    <row r="32" spans="1:7" x14ac:dyDescent="0.25">
      <c r="A32" t="s">
        <v>8</v>
      </c>
      <c r="B32">
        <f>5223048*750</f>
        <v>3917286000</v>
      </c>
      <c r="C32">
        <f>356001*750</f>
        <v>267000750</v>
      </c>
      <c r="D32" s="2">
        <v>403968480</v>
      </c>
      <c r="E32" s="2">
        <v>1913353863</v>
      </c>
      <c r="F32" s="2">
        <v>259036064</v>
      </c>
      <c r="G32" s="2">
        <v>1721293234</v>
      </c>
    </row>
    <row r="33" spans="1:7" x14ac:dyDescent="0.25">
      <c r="D33">
        <f>+(D32*100)/B32</f>
        <v>10.31245816618955</v>
      </c>
      <c r="E33">
        <f>+E32/B32</f>
        <v>0.48843864425523181</v>
      </c>
      <c r="F33">
        <f>+(F32*100)/B32</f>
        <v>6.6126410989649465</v>
      </c>
      <c r="G33">
        <f>+G32/B32</f>
        <v>0.43940964075638084</v>
      </c>
    </row>
    <row r="34" spans="1:7" x14ac:dyDescent="0.25">
      <c r="A34" t="s">
        <v>9</v>
      </c>
      <c r="B34" s="2"/>
      <c r="C34" s="2"/>
      <c r="E34">
        <f>+E32/C32</f>
        <v>7.1660992075864955</v>
      </c>
      <c r="G34">
        <f>+G32/C32</f>
        <v>6.446773029663774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25" sqref="E25"/>
    </sheetView>
  </sheetViews>
  <sheetFormatPr baseColWidth="10" defaultColWidth="8.7109375" defaultRowHeight="15" x14ac:dyDescent="0.25"/>
  <cols>
    <col min="2" max="2" width="10.85546875" bestFit="1" customWidth="1"/>
    <col min="3" max="3" width="9.85546875" bestFit="1" customWidth="1"/>
    <col min="4" max="4" width="12.28515625" bestFit="1" customWidth="1"/>
    <col min="5" max="5" width="13.28515625" bestFit="1" customWidth="1"/>
    <col min="6" max="6" width="11.28515625" bestFit="1" customWidth="1"/>
    <col min="7" max="7" width="13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150528</v>
      </c>
      <c r="C2">
        <v>10881</v>
      </c>
      <c r="D2" s="2">
        <v>267634.1875</v>
      </c>
      <c r="E2" s="2">
        <v>4261386</v>
      </c>
      <c r="F2" s="2">
        <v>132466.5625</v>
      </c>
      <c r="G2" s="2">
        <v>3655872</v>
      </c>
    </row>
    <row r="3" spans="1:7" x14ac:dyDescent="0.25">
      <c r="A3" t="s">
        <v>7</v>
      </c>
      <c r="B3">
        <v>1204224</v>
      </c>
      <c r="C3">
        <v>66017</v>
      </c>
      <c r="D3" s="2">
        <v>3373920</v>
      </c>
      <c r="E3" s="2">
        <v>360147036</v>
      </c>
      <c r="F3" s="2">
        <v>1296164.625</v>
      </c>
      <c r="G3" s="2">
        <v>282960854</v>
      </c>
    </row>
    <row r="4" spans="1:7" x14ac:dyDescent="0.25">
      <c r="A4" t="s">
        <v>7</v>
      </c>
      <c r="B4">
        <v>301056</v>
      </c>
      <c r="C4">
        <v>20873</v>
      </c>
      <c r="D4" s="2">
        <v>3248136.5</v>
      </c>
      <c r="E4" s="2">
        <v>120686676</v>
      </c>
      <c r="F4" s="2">
        <v>673239.625</v>
      </c>
      <c r="G4" s="2">
        <v>81498398</v>
      </c>
    </row>
    <row r="5" spans="1:7" x14ac:dyDescent="0.25">
      <c r="A5" t="s">
        <v>7</v>
      </c>
      <c r="B5">
        <v>50176</v>
      </c>
      <c r="C5">
        <v>3227</v>
      </c>
      <c r="D5" s="2">
        <v>1493081.375</v>
      </c>
      <c r="E5" s="2">
        <v>27910764</v>
      </c>
      <c r="F5" s="2">
        <v>377118.5</v>
      </c>
      <c r="G5" s="2">
        <v>25147288</v>
      </c>
    </row>
    <row r="6" spans="1:7" x14ac:dyDescent="0.25">
      <c r="A6" t="s">
        <v>7</v>
      </c>
      <c r="B6">
        <v>401408</v>
      </c>
      <c r="C6">
        <v>27560</v>
      </c>
      <c r="D6" s="2">
        <v>5717197.5</v>
      </c>
      <c r="E6" s="2">
        <v>170426414</v>
      </c>
      <c r="F6" s="2">
        <v>1547024.875</v>
      </c>
      <c r="G6" s="2">
        <v>150600320</v>
      </c>
    </row>
    <row r="7" spans="1:7" x14ac:dyDescent="0.25">
      <c r="A7" t="s">
        <v>7</v>
      </c>
      <c r="B7">
        <v>50176</v>
      </c>
      <c r="C7">
        <v>3227</v>
      </c>
      <c r="D7" s="2">
        <v>1067695.75</v>
      </c>
      <c r="E7" s="2">
        <v>24697767</v>
      </c>
      <c r="F7" s="2">
        <v>323361.0625</v>
      </c>
      <c r="G7" s="2">
        <v>22224836</v>
      </c>
    </row>
    <row r="8" spans="1:7" x14ac:dyDescent="0.25">
      <c r="A8" t="s">
        <v>7</v>
      </c>
      <c r="B8">
        <v>401408</v>
      </c>
      <c r="C8">
        <v>27560</v>
      </c>
      <c r="D8" s="2">
        <v>4677963</v>
      </c>
      <c r="E8" s="2">
        <v>169770984</v>
      </c>
      <c r="F8" s="2">
        <v>1463740.625</v>
      </c>
      <c r="G8" s="2">
        <v>150934781</v>
      </c>
    </row>
    <row r="9" spans="1:7" x14ac:dyDescent="0.25">
      <c r="A9" t="s">
        <v>7</v>
      </c>
      <c r="B9">
        <v>100352</v>
      </c>
      <c r="C9">
        <v>6945</v>
      </c>
      <c r="D9" s="2">
        <v>1544963</v>
      </c>
      <c r="E9" s="2">
        <v>42263687</v>
      </c>
      <c r="F9" s="2">
        <v>504921.0625</v>
      </c>
      <c r="G9" s="2">
        <v>37619918</v>
      </c>
    </row>
    <row r="10" spans="1:7" x14ac:dyDescent="0.25">
      <c r="A10" t="s">
        <v>7</v>
      </c>
      <c r="B10">
        <v>802816</v>
      </c>
      <c r="C10">
        <v>50698</v>
      </c>
      <c r="D10" s="2">
        <v>6315709</v>
      </c>
      <c r="E10" s="2">
        <v>265247564</v>
      </c>
      <c r="F10" s="2">
        <v>1948109</v>
      </c>
      <c r="G10" s="2">
        <v>225018538</v>
      </c>
    </row>
    <row r="11" spans="1:7" x14ac:dyDescent="0.25">
      <c r="A11" t="s">
        <v>7</v>
      </c>
      <c r="B11">
        <v>200704</v>
      </c>
      <c r="C11">
        <v>14198</v>
      </c>
      <c r="D11" s="2">
        <v>4013214.5</v>
      </c>
      <c r="E11" s="2">
        <v>103470996</v>
      </c>
      <c r="F11" s="2">
        <v>881015.375</v>
      </c>
      <c r="G11" s="2">
        <v>78474803</v>
      </c>
    </row>
    <row r="12" spans="1:7" x14ac:dyDescent="0.25">
      <c r="A12" t="s">
        <v>7</v>
      </c>
      <c r="B12">
        <v>25088</v>
      </c>
      <c r="C12">
        <v>1800</v>
      </c>
      <c r="D12" s="2">
        <v>607210.375</v>
      </c>
      <c r="E12" s="2">
        <v>9568939</v>
      </c>
      <c r="F12" s="2">
        <v>147215.65625</v>
      </c>
      <c r="G12" s="2">
        <v>8218835</v>
      </c>
    </row>
    <row r="13" spans="1:7" x14ac:dyDescent="0.25">
      <c r="A13" t="s">
        <v>7</v>
      </c>
      <c r="B13">
        <v>200704</v>
      </c>
      <c r="C13">
        <v>14198</v>
      </c>
      <c r="D13" s="2">
        <v>2881618.5</v>
      </c>
      <c r="E13" s="2">
        <v>83265156</v>
      </c>
      <c r="F13" s="2">
        <v>688859.625</v>
      </c>
      <c r="G13" s="2">
        <v>68625499</v>
      </c>
    </row>
    <row r="14" spans="1:7" x14ac:dyDescent="0.25">
      <c r="A14" t="s">
        <v>7</v>
      </c>
      <c r="B14">
        <v>37632</v>
      </c>
      <c r="C14">
        <v>2397</v>
      </c>
      <c r="D14" s="2">
        <v>824652.625</v>
      </c>
      <c r="E14" s="2">
        <v>17049492</v>
      </c>
      <c r="F14" s="2">
        <v>202240.3125</v>
      </c>
      <c r="G14" s="2">
        <v>14340814</v>
      </c>
    </row>
    <row r="15" spans="1:7" x14ac:dyDescent="0.25">
      <c r="A15" t="s">
        <v>7</v>
      </c>
      <c r="B15">
        <v>301056</v>
      </c>
      <c r="C15">
        <v>20873</v>
      </c>
      <c r="D15" s="2">
        <v>5337876</v>
      </c>
      <c r="E15" s="2">
        <v>126611360</v>
      </c>
      <c r="F15" s="2">
        <v>1208870.625</v>
      </c>
      <c r="G15" s="2">
        <v>105070207</v>
      </c>
    </row>
    <row r="16" spans="1:7" x14ac:dyDescent="0.25">
      <c r="A16" t="s">
        <v>7</v>
      </c>
      <c r="B16">
        <v>37632</v>
      </c>
      <c r="C16">
        <v>2397</v>
      </c>
      <c r="D16" s="2">
        <v>1625713.625</v>
      </c>
      <c r="E16" s="2">
        <v>17659098</v>
      </c>
      <c r="F16" s="2">
        <v>365362.0625</v>
      </c>
      <c r="G16" s="2">
        <v>15346926</v>
      </c>
    </row>
    <row r="17" spans="1:7" x14ac:dyDescent="0.25">
      <c r="A17" t="s">
        <v>7</v>
      </c>
      <c r="B17">
        <v>301056</v>
      </c>
      <c r="C17">
        <v>20873</v>
      </c>
      <c r="D17" s="2">
        <v>14879090</v>
      </c>
      <c r="E17" s="2">
        <v>137832729</v>
      </c>
      <c r="F17" s="2">
        <v>3034636.25</v>
      </c>
      <c r="G17" s="2">
        <v>118765609</v>
      </c>
    </row>
    <row r="18" spans="1:7" x14ac:dyDescent="0.25">
      <c r="A18" t="s">
        <v>7</v>
      </c>
      <c r="B18">
        <v>50176</v>
      </c>
      <c r="C18">
        <v>3227</v>
      </c>
      <c r="D18" s="2">
        <v>8730950</v>
      </c>
      <c r="E18" s="2">
        <v>25853356</v>
      </c>
      <c r="F18" s="2">
        <v>1620725.25</v>
      </c>
      <c r="G18" s="2">
        <v>22349350</v>
      </c>
    </row>
    <row r="19" spans="1:7" x14ac:dyDescent="0.25">
      <c r="A19" t="s">
        <v>7</v>
      </c>
      <c r="B19">
        <v>401408</v>
      </c>
      <c r="C19">
        <v>27560</v>
      </c>
      <c r="D19" s="2">
        <v>70927552</v>
      </c>
      <c r="E19" s="2">
        <v>150191950</v>
      </c>
      <c r="F19" s="2">
        <v>12383342</v>
      </c>
      <c r="G19" s="2">
        <v>121808965</v>
      </c>
    </row>
    <row r="20" spans="1:7" x14ac:dyDescent="0.25">
      <c r="A20" t="s">
        <v>7</v>
      </c>
      <c r="B20">
        <v>100352</v>
      </c>
      <c r="C20">
        <v>6945</v>
      </c>
      <c r="D20" s="2">
        <v>24558676</v>
      </c>
      <c r="E20" s="2">
        <v>52578520</v>
      </c>
      <c r="F20" s="2">
        <v>4344314.5</v>
      </c>
      <c r="G20" s="2">
        <v>40127725</v>
      </c>
    </row>
    <row r="21" spans="1:7" x14ac:dyDescent="0.25">
      <c r="A21" t="s">
        <v>7</v>
      </c>
      <c r="B21">
        <v>12544</v>
      </c>
      <c r="C21">
        <v>719</v>
      </c>
      <c r="D21" s="2">
        <v>7358908</v>
      </c>
      <c r="E21" s="2">
        <v>4744823</v>
      </c>
      <c r="F21" s="2">
        <v>1270662.25</v>
      </c>
      <c r="G21" s="2">
        <v>3851736</v>
      </c>
    </row>
    <row r="22" spans="1:7" x14ac:dyDescent="0.25">
      <c r="A22" t="s">
        <v>7</v>
      </c>
      <c r="B22">
        <v>100352</v>
      </c>
      <c r="C22">
        <v>6945</v>
      </c>
      <c r="D22" s="2">
        <v>51475004</v>
      </c>
      <c r="E22" s="2">
        <v>38517704</v>
      </c>
      <c r="F22" s="2">
        <v>8583868</v>
      </c>
      <c r="G22" s="2">
        <v>32253945</v>
      </c>
    </row>
    <row r="23" spans="1:7" x14ac:dyDescent="0.25">
      <c r="A23" t="s">
        <v>7</v>
      </c>
      <c r="B23">
        <v>1568</v>
      </c>
      <c r="C23">
        <v>73</v>
      </c>
      <c r="D23" s="2">
        <v>8909676</v>
      </c>
      <c r="E23" s="2">
        <v>1174550</v>
      </c>
      <c r="F23" s="2">
        <v>1391680</v>
      </c>
      <c r="G23" s="2">
        <v>1167392</v>
      </c>
    </row>
    <row r="24" spans="1:7" x14ac:dyDescent="0.25">
      <c r="A24" t="s">
        <v>7</v>
      </c>
      <c r="B24">
        <v>8</v>
      </c>
      <c r="C24">
        <v>3</v>
      </c>
      <c r="D24" s="2">
        <v>709.615234375</v>
      </c>
      <c r="E24" s="2">
        <v>2449</v>
      </c>
      <c r="F24" s="2">
        <v>29.3515625</v>
      </c>
      <c r="G24" s="2">
        <v>927</v>
      </c>
    </row>
    <row r="25" spans="1:7" x14ac:dyDescent="0.25">
      <c r="A25" t="s">
        <v>8</v>
      </c>
      <c r="B25">
        <f>5232424*750</f>
        <v>3924318000</v>
      </c>
      <c r="C25">
        <f>339196*750</f>
        <v>254397000</v>
      </c>
      <c r="D25" s="2">
        <v>229837152</v>
      </c>
      <c r="E25" s="2">
        <v>1953933400</v>
      </c>
      <c r="F25" s="2">
        <v>44388964</v>
      </c>
      <c r="G25" s="2">
        <v>1610063538</v>
      </c>
    </row>
    <row r="26" spans="1:7" x14ac:dyDescent="0.25">
      <c r="D26">
        <f>+(D25*100)/B25</f>
        <v>5.85674127326073</v>
      </c>
      <c r="E26">
        <f>+E25/B25</f>
        <v>0.49790394152563577</v>
      </c>
      <c r="F26">
        <f>+(F25*100)/B25</f>
        <v>1.1311255611803122</v>
      </c>
      <c r="G26">
        <f>+G25/B25</f>
        <v>0.41027855999437357</v>
      </c>
    </row>
    <row r="27" spans="1:7" x14ac:dyDescent="0.25">
      <c r="E27">
        <f>+E25/C25</f>
        <v>7.6806463912703373</v>
      </c>
      <c r="G27">
        <f>+G25/C25</f>
        <v>6.3289407422257336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4" sqref="G24"/>
    </sheetView>
  </sheetViews>
  <sheetFormatPr baseColWidth="10" defaultColWidth="8.7109375" defaultRowHeight="15" x14ac:dyDescent="0.25"/>
  <cols>
    <col min="2" max="2" width="11.85546875" bestFit="1" customWidth="1"/>
    <col min="3" max="3" width="12.85546875" bestFit="1" customWidth="1"/>
    <col min="4" max="4" width="11.85546875" bestFit="1" customWidth="1"/>
    <col min="5" max="5" width="13.28515625" bestFit="1" customWidth="1"/>
    <col min="6" max="6" width="11.85546875" bestFit="1" customWidth="1"/>
    <col min="7" max="7" width="14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150528</v>
      </c>
      <c r="C2" s="2">
        <v>10881</v>
      </c>
      <c r="D2" s="2">
        <v>33094.7421875</v>
      </c>
      <c r="E2" s="3">
        <v>4246159</v>
      </c>
      <c r="F2" s="2">
        <v>16494.90625</v>
      </c>
      <c r="G2" s="3">
        <v>3653506</v>
      </c>
    </row>
    <row r="3" spans="1:7" x14ac:dyDescent="0.25">
      <c r="A3" t="s">
        <v>7</v>
      </c>
      <c r="B3">
        <v>3211264</v>
      </c>
      <c r="C3" s="2">
        <v>66017</v>
      </c>
      <c r="D3" s="2">
        <v>623327.375</v>
      </c>
      <c r="E3" s="3">
        <v>505962215</v>
      </c>
      <c r="F3" s="2">
        <v>264369.625</v>
      </c>
      <c r="G3" s="3">
        <v>405340066</v>
      </c>
    </row>
    <row r="4" spans="1:7" x14ac:dyDescent="0.25">
      <c r="A4" t="s">
        <v>7</v>
      </c>
      <c r="B4">
        <v>3211264</v>
      </c>
      <c r="C4" s="2">
        <v>66017</v>
      </c>
      <c r="D4" s="2">
        <v>1263825.875</v>
      </c>
      <c r="E4" s="3">
        <v>954523977</v>
      </c>
      <c r="F4" s="2">
        <v>432331.8125</v>
      </c>
      <c r="G4" s="3">
        <v>725841515</v>
      </c>
    </row>
    <row r="5" spans="1:7" x14ac:dyDescent="0.25">
      <c r="A5" t="s">
        <v>7</v>
      </c>
      <c r="B5">
        <v>802816</v>
      </c>
      <c r="C5" s="2">
        <v>50698</v>
      </c>
      <c r="D5" s="2">
        <v>560245</v>
      </c>
      <c r="E5" s="3">
        <v>273049147</v>
      </c>
      <c r="F5" s="2">
        <v>151752.765625</v>
      </c>
      <c r="G5" s="3">
        <v>195923961</v>
      </c>
    </row>
    <row r="6" spans="1:7" x14ac:dyDescent="0.25">
      <c r="A6" t="s">
        <v>7</v>
      </c>
      <c r="B6">
        <v>1605632</v>
      </c>
      <c r="C6" s="2">
        <v>66017</v>
      </c>
      <c r="D6" s="2">
        <v>1130427.875</v>
      </c>
      <c r="E6" s="3">
        <v>450688763</v>
      </c>
      <c r="F6" s="2">
        <v>314348.6875</v>
      </c>
      <c r="G6" s="3">
        <v>385418841</v>
      </c>
    </row>
    <row r="7" spans="1:7" x14ac:dyDescent="0.25">
      <c r="A7" t="s">
        <v>7</v>
      </c>
      <c r="B7">
        <v>1605632</v>
      </c>
      <c r="C7" s="2">
        <v>66017</v>
      </c>
      <c r="D7" s="2">
        <v>856030.625</v>
      </c>
      <c r="E7" s="3">
        <v>353899131</v>
      </c>
      <c r="F7" s="2">
        <v>222026.03125</v>
      </c>
      <c r="G7" s="3">
        <v>294507627</v>
      </c>
    </row>
    <row r="8" spans="1:7" x14ac:dyDescent="0.25">
      <c r="A8" t="s">
        <v>7</v>
      </c>
      <c r="B8">
        <v>401408</v>
      </c>
      <c r="C8" s="2">
        <v>27560</v>
      </c>
      <c r="D8" s="2">
        <v>421734.5</v>
      </c>
      <c r="E8" s="3">
        <v>119153812</v>
      </c>
      <c r="F8" s="2">
        <v>80848.859375</v>
      </c>
      <c r="G8" s="3">
        <v>86225097</v>
      </c>
    </row>
    <row r="9" spans="1:7" x14ac:dyDescent="0.25">
      <c r="A9" t="s">
        <v>7</v>
      </c>
      <c r="B9">
        <v>802816</v>
      </c>
      <c r="C9" s="2">
        <v>50698</v>
      </c>
      <c r="D9" s="2">
        <v>685529.75</v>
      </c>
      <c r="E9" s="3">
        <v>204390325</v>
      </c>
      <c r="F9" s="2">
        <v>143606.71875</v>
      </c>
      <c r="G9" s="3">
        <v>164235447</v>
      </c>
    </row>
    <row r="10" spans="1:7" x14ac:dyDescent="0.25">
      <c r="A10" t="s">
        <v>7</v>
      </c>
      <c r="B10">
        <v>802816</v>
      </c>
      <c r="C10" s="2">
        <v>50698</v>
      </c>
      <c r="D10" s="2">
        <v>501967.375</v>
      </c>
      <c r="E10" s="3">
        <v>152065013</v>
      </c>
      <c r="F10" s="2">
        <v>98794.875</v>
      </c>
      <c r="G10" s="3">
        <v>117451974</v>
      </c>
    </row>
    <row r="11" spans="1:7" x14ac:dyDescent="0.25">
      <c r="A11" t="s">
        <v>7</v>
      </c>
      <c r="B11">
        <v>802816</v>
      </c>
      <c r="C11" s="2">
        <v>50698</v>
      </c>
      <c r="D11" s="2">
        <v>468908.9375</v>
      </c>
      <c r="E11" s="3">
        <v>151919682</v>
      </c>
      <c r="F11" s="2">
        <v>87249.859375</v>
      </c>
      <c r="G11" s="3">
        <v>114377696</v>
      </c>
    </row>
    <row r="12" spans="1:7" x14ac:dyDescent="0.25">
      <c r="A12" t="s">
        <v>7</v>
      </c>
      <c r="B12">
        <v>200704</v>
      </c>
      <c r="C12" s="2">
        <v>14198</v>
      </c>
      <c r="D12" s="2">
        <v>266421.75</v>
      </c>
      <c r="E12" s="3">
        <v>57491658</v>
      </c>
      <c r="F12" s="2">
        <v>34641.85546875</v>
      </c>
      <c r="G12" s="3">
        <v>34740201</v>
      </c>
    </row>
    <row r="13" spans="1:7" x14ac:dyDescent="0.25">
      <c r="A13" t="s">
        <v>7</v>
      </c>
      <c r="B13">
        <v>401408</v>
      </c>
      <c r="C13" s="2">
        <v>27560</v>
      </c>
      <c r="D13" s="2">
        <v>359268.46875</v>
      </c>
      <c r="E13" s="3">
        <v>86845672</v>
      </c>
      <c r="F13" s="2">
        <v>63698.46875</v>
      </c>
      <c r="G13" s="3">
        <v>67446002</v>
      </c>
    </row>
    <row r="14" spans="1:7" x14ac:dyDescent="0.25">
      <c r="A14" t="s">
        <v>7</v>
      </c>
      <c r="B14">
        <v>401408</v>
      </c>
      <c r="C14" s="2">
        <v>27560</v>
      </c>
      <c r="D14" s="2">
        <v>306060.28125</v>
      </c>
      <c r="E14" s="3">
        <v>65341238</v>
      </c>
      <c r="F14" s="2">
        <v>49724.8359375</v>
      </c>
      <c r="G14" s="3">
        <v>49308632</v>
      </c>
    </row>
    <row r="15" spans="1:7" x14ac:dyDescent="0.25">
      <c r="A15" t="s">
        <v>7</v>
      </c>
      <c r="B15">
        <v>401408</v>
      </c>
      <c r="C15" s="2">
        <v>27560</v>
      </c>
      <c r="D15" s="2">
        <v>296122.59375</v>
      </c>
      <c r="E15" s="3">
        <v>62439886</v>
      </c>
      <c r="F15" s="2">
        <v>46794.6640625</v>
      </c>
      <c r="G15" s="3">
        <v>44565386</v>
      </c>
    </row>
    <row r="16" spans="1:7" x14ac:dyDescent="0.25">
      <c r="A16" t="s">
        <v>7</v>
      </c>
      <c r="B16">
        <v>100352</v>
      </c>
      <c r="C16" s="2">
        <v>6945</v>
      </c>
      <c r="D16" s="2">
        <v>157686.09375</v>
      </c>
      <c r="E16" s="3">
        <v>26091154</v>
      </c>
      <c r="F16" s="2">
        <v>17631.05078125</v>
      </c>
      <c r="G16" s="3">
        <v>14147285</v>
      </c>
    </row>
    <row r="17" spans="1:7" x14ac:dyDescent="0.25">
      <c r="A17" t="s">
        <v>7</v>
      </c>
      <c r="B17">
        <v>100352</v>
      </c>
      <c r="C17" s="2">
        <v>6945</v>
      </c>
      <c r="D17" s="2">
        <v>125587.015625</v>
      </c>
      <c r="E17" s="3">
        <v>19475942</v>
      </c>
      <c r="F17" s="2">
        <v>18361.90234375</v>
      </c>
      <c r="G17" s="3">
        <v>15065869</v>
      </c>
    </row>
    <row r="18" spans="1:7" x14ac:dyDescent="0.25">
      <c r="A18" t="s">
        <v>7</v>
      </c>
      <c r="B18">
        <v>100352</v>
      </c>
      <c r="C18" s="2">
        <v>6945</v>
      </c>
      <c r="D18" s="2">
        <v>114589.640625</v>
      </c>
      <c r="E18" s="3">
        <v>16189702</v>
      </c>
      <c r="F18" s="2">
        <v>13044.41796875</v>
      </c>
      <c r="G18" s="3">
        <v>11417762</v>
      </c>
    </row>
    <row r="19" spans="1:7" x14ac:dyDescent="0.25">
      <c r="A19" t="s">
        <v>7</v>
      </c>
      <c r="B19">
        <v>100352</v>
      </c>
      <c r="C19" s="2">
        <v>6945</v>
      </c>
      <c r="D19" s="2">
        <v>114330.65625</v>
      </c>
      <c r="E19" s="3">
        <v>16141289</v>
      </c>
      <c r="F19" s="2">
        <v>10414.6875</v>
      </c>
      <c r="G19" s="3">
        <v>10193923</v>
      </c>
    </row>
    <row r="20" spans="1:7" x14ac:dyDescent="0.25">
      <c r="A20" t="s">
        <v>7</v>
      </c>
      <c r="B20">
        <v>25088</v>
      </c>
      <c r="C20" s="2">
        <v>1800</v>
      </c>
      <c r="D20" s="2">
        <v>57957.70703125</v>
      </c>
      <c r="E20" s="3">
        <v>7293098</v>
      </c>
      <c r="F20" s="2">
        <v>4541.1162109375</v>
      </c>
      <c r="G20" s="3">
        <v>3884446</v>
      </c>
    </row>
    <row r="21" spans="1:7" x14ac:dyDescent="0.25">
      <c r="A21" t="s">
        <v>7</v>
      </c>
      <c r="B21">
        <v>4096</v>
      </c>
      <c r="C21" s="2">
        <v>175</v>
      </c>
      <c r="D21" s="2">
        <v>28125.26171875</v>
      </c>
      <c r="E21" s="3">
        <v>566731</v>
      </c>
      <c r="F21" s="2">
        <v>2039.424560546875</v>
      </c>
      <c r="G21" s="3">
        <v>471537</v>
      </c>
    </row>
    <row r="22" spans="1:7" x14ac:dyDescent="0.25">
      <c r="A22" t="s">
        <v>7</v>
      </c>
      <c r="B22">
        <v>4096</v>
      </c>
      <c r="C22" s="2">
        <v>175</v>
      </c>
      <c r="D22" s="2">
        <v>68850.6796875</v>
      </c>
      <c r="E22" s="3">
        <v>1041769</v>
      </c>
      <c r="F22" s="2">
        <v>5069.70703125</v>
      </c>
      <c r="G22" s="3">
        <v>912281</v>
      </c>
    </row>
    <row r="23" spans="1:7" x14ac:dyDescent="0.25">
      <c r="A23" t="s">
        <v>7</v>
      </c>
      <c r="B23">
        <v>8</v>
      </c>
      <c r="C23" s="2">
        <v>3</v>
      </c>
      <c r="D23" s="2">
        <v>318.472412109375</v>
      </c>
      <c r="E23" s="3">
        <v>4589</v>
      </c>
      <c r="F23" s="2">
        <v>12.29345703125</v>
      </c>
      <c r="G23" s="3">
        <v>2970</v>
      </c>
    </row>
    <row r="24" spans="1:7" x14ac:dyDescent="0.25">
      <c r="A24" t="s">
        <v>8</v>
      </c>
      <c r="B24">
        <f>15236616*750</f>
        <v>11427462000</v>
      </c>
      <c r="C24" s="3">
        <f>632112*750</f>
        <v>474084000</v>
      </c>
      <c r="D24" s="3">
        <v>8440410</v>
      </c>
      <c r="E24" s="3">
        <v>3528820952</v>
      </c>
      <c r="F24" s="2">
        <v>2077798.5</v>
      </c>
      <c r="G24" s="3">
        <v>2745132024</v>
      </c>
    </row>
    <row r="25" spans="1:7" x14ac:dyDescent="0.25">
      <c r="D25">
        <f>+(D24*100)/B24</f>
        <v>7.3860757533037516E-2</v>
      </c>
      <c r="E25">
        <f>+E24/B24</f>
        <v>0.30880181023572861</v>
      </c>
      <c r="F25">
        <f>+(F24*100)/B24</f>
        <v>1.818250194137596E-2</v>
      </c>
      <c r="G25">
        <f>+G24/B24</f>
        <v>0.2402223716867315</v>
      </c>
    </row>
    <row r="26" spans="1:7" x14ac:dyDescent="0.25">
      <c r="E26">
        <f>+E24/C24</f>
        <v>7.4434508483728621</v>
      </c>
      <c r="G26">
        <f>+G24/C24</f>
        <v>5.7903916268003135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7" workbookViewId="0">
      <selection activeCell="D26" sqref="D26"/>
    </sheetView>
  </sheetViews>
  <sheetFormatPr baseColWidth="10" defaultColWidth="8.7109375" defaultRowHeight="15" x14ac:dyDescent="0.25"/>
  <cols>
    <col min="2" max="2" width="10.85546875" bestFit="1" customWidth="1"/>
    <col min="3" max="3" width="12.7109375" bestFit="1" customWidth="1"/>
    <col min="4" max="4" width="11.28515625" bestFit="1" customWidth="1"/>
    <col min="5" max="5" width="12.28515625" bestFit="1" customWidth="1"/>
    <col min="6" max="6" width="10.28515625" bestFit="1" customWidth="1"/>
    <col min="7" max="7" width="12.285156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t="s">
        <v>7</v>
      </c>
      <c r="B2">
        <v>1440000</v>
      </c>
      <c r="C2">
        <v>66017</v>
      </c>
      <c r="D2" s="2">
        <v>0</v>
      </c>
      <c r="E2" s="2">
        <v>0</v>
      </c>
      <c r="F2" s="2">
        <v>0</v>
      </c>
      <c r="G2" s="2">
        <v>0</v>
      </c>
    </row>
    <row r="3" spans="1:7" x14ac:dyDescent="0.25">
      <c r="A3" t="s">
        <v>7</v>
      </c>
      <c r="B3">
        <v>1440000</v>
      </c>
      <c r="C3">
        <v>66017</v>
      </c>
      <c r="D3" s="2">
        <v>0</v>
      </c>
      <c r="E3" s="2">
        <v>0</v>
      </c>
      <c r="F3" s="2">
        <v>0</v>
      </c>
      <c r="G3" s="2">
        <v>0</v>
      </c>
    </row>
    <row r="4" spans="1:7" x14ac:dyDescent="0.25">
      <c r="A4" t="s">
        <v>7</v>
      </c>
      <c r="B4">
        <v>360000</v>
      </c>
      <c r="C4">
        <v>24656</v>
      </c>
      <c r="D4" s="2">
        <v>783742.625</v>
      </c>
      <c r="E4" s="2">
        <v>3195230</v>
      </c>
      <c r="F4" s="2">
        <v>256439.03125</v>
      </c>
      <c r="G4" s="2">
        <v>1836707</v>
      </c>
    </row>
    <row r="5" spans="1:7" x14ac:dyDescent="0.25">
      <c r="A5" t="s">
        <v>7</v>
      </c>
      <c r="B5">
        <v>720000</v>
      </c>
      <c r="C5">
        <v>45428</v>
      </c>
      <c r="D5" s="2">
        <v>4059949.5</v>
      </c>
      <c r="E5" s="2">
        <v>79440837</v>
      </c>
      <c r="F5" s="2">
        <v>1613557.25</v>
      </c>
      <c r="G5" s="2">
        <v>71880705</v>
      </c>
    </row>
    <row r="6" spans="1:7" x14ac:dyDescent="0.25">
      <c r="A6" t="s">
        <v>7</v>
      </c>
      <c r="B6">
        <v>720000</v>
      </c>
      <c r="C6">
        <v>45428</v>
      </c>
      <c r="D6" s="2">
        <v>2949425</v>
      </c>
      <c r="E6" s="2">
        <v>82753052</v>
      </c>
      <c r="F6" s="2">
        <v>1188354.5</v>
      </c>
      <c r="G6" s="2">
        <v>72219596</v>
      </c>
    </row>
    <row r="7" spans="1:7" x14ac:dyDescent="0.25">
      <c r="A7" t="s">
        <v>7</v>
      </c>
      <c r="B7">
        <v>184832</v>
      </c>
      <c r="C7">
        <v>13093</v>
      </c>
      <c r="D7" s="2">
        <v>1272223.625</v>
      </c>
      <c r="E7" s="2">
        <v>25858536</v>
      </c>
      <c r="F7" s="2">
        <v>466512.28125</v>
      </c>
      <c r="G7" s="2">
        <v>22039841</v>
      </c>
    </row>
    <row r="8" spans="1:7" x14ac:dyDescent="0.25">
      <c r="A8" t="s">
        <v>7</v>
      </c>
      <c r="B8">
        <v>369664</v>
      </c>
      <c r="C8">
        <v>25517</v>
      </c>
      <c r="D8" s="2">
        <v>2719437.5</v>
      </c>
      <c r="E8" s="2">
        <v>48051753</v>
      </c>
      <c r="F8" s="2">
        <v>1021096.8125</v>
      </c>
      <c r="G8" s="2">
        <v>43884465</v>
      </c>
    </row>
    <row r="9" spans="1:7" x14ac:dyDescent="0.25">
      <c r="A9" t="s">
        <v>7</v>
      </c>
      <c r="B9">
        <v>369664</v>
      </c>
      <c r="C9">
        <v>25517</v>
      </c>
      <c r="D9" s="2">
        <v>1878654.75</v>
      </c>
      <c r="E9" s="2">
        <v>44526164</v>
      </c>
      <c r="F9" s="2">
        <v>711626.25</v>
      </c>
      <c r="G9" s="2">
        <v>39377641</v>
      </c>
    </row>
    <row r="10" spans="1:7" x14ac:dyDescent="0.25">
      <c r="A10" t="s">
        <v>7</v>
      </c>
      <c r="B10">
        <v>369664</v>
      </c>
      <c r="C10">
        <v>25517</v>
      </c>
      <c r="D10" s="2">
        <v>1217780.75</v>
      </c>
      <c r="E10" s="2">
        <v>39079444</v>
      </c>
      <c r="F10" s="2">
        <v>469175.5</v>
      </c>
      <c r="G10" s="2">
        <v>32984491</v>
      </c>
    </row>
    <row r="11" spans="1:7" x14ac:dyDescent="0.25">
      <c r="A11" t="s">
        <v>7</v>
      </c>
      <c r="B11">
        <v>369664</v>
      </c>
      <c r="C11">
        <v>25517</v>
      </c>
      <c r="D11" s="2">
        <v>745674.6875</v>
      </c>
      <c r="E11" s="2">
        <v>33240019</v>
      </c>
      <c r="F11" s="2">
        <v>294281.25</v>
      </c>
      <c r="G11" s="2">
        <v>26025107</v>
      </c>
    </row>
    <row r="12" spans="1:7" x14ac:dyDescent="0.25">
      <c r="A12" t="s">
        <v>7</v>
      </c>
      <c r="B12">
        <v>92416</v>
      </c>
      <c r="C12">
        <v>6609</v>
      </c>
      <c r="D12" s="2">
        <v>437621.375</v>
      </c>
      <c r="E12" s="2">
        <v>11081788</v>
      </c>
      <c r="F12" s="2">
        <v>146059.671875</v>
      </c>
      <c r="G12" s="2">
        <v>8461654</v>
      </c>
    </row>
    <row r="13" spans="1:7" x14ac:dyDescent="0.25">
      <c r="A13" t="s">
        <v>7</v>
      </c>
      <c r="B13">
        <v>184832</v>
      </c>
      <c r="C13">
        <v>13093</v>
      </c>
      <c r="D13" s="2">
        <v>1060686</v>
      </c>
      <c r="E13" s="2">
        <v>20572687</v>
      </c>
      <c r="F13" s="2">
        <v>376140.8125</v>
      </c>
      <c r="G13" s="2">
        <v>18292623</v>
      </c>
    </row>
    <row r="14" spans="1:7" x14ac:dyDescent="0.25">
      <c r="A14" t="s">
        <v>7</v>
      </c>
      <c r="B14">
        <v>184832</v>
      </c>
      <c r="C14">
        <v>13093</v>
      </c>
      <c r="D14" s="2">
        <v>700467.125</v>
      </c>
      <c r="E14" s="2">
        <v>19845652</v>
      </c>
      <c r="F14" s="2">
        <v>252085.59375</v>
      </c>
      <c r="G14" s="2">
        <v>16740517</v>
      </c>
    </row>
    <row r="15" spans="1:7" x14ac:dyDescent="0.25">
      <c r="A15" t="s">
        <v>7</v>
      </c>
      <c r="B15">
        <v>184832</v>
      </c>
      <c r="C15">
        <v>13093</v>
      </c>
      <c r="D15" s="2">
        <v>454242.8125</v>
      </c>
      <c r="E15" s="2">
        <v>18336420</v>
      </c>
      <c r="F15" s="2">
        <v>165485.875</v>
      </c>
      <c r="G15" s="2">
        <v>14254658</v>
      </c>
    </row>
    <row r="16" spans="1:7" x14ac:dyDescent="0.25">
      <c r="A16" t="s">
        <v>7</v>
      </c>
      <c r="B16">
        <v>184832</v>
      </c>
      <c r="C16">
        <v>13093</v>
      </c>
      <c r="D16" s="2">
        <v>269446.25</v>
      </c>
      <c r="E16" s="2">
        <v>15045837</v>
      </c>
      <c r="F16" s="2">
        <v>101397.34375</v>
      </c>
      <c r="G16" s="2">
        <v>10547575</v>
      </c>
    </row>
    <row r="17" spans="1:7" x14ac:dyDescent="0.25">
      <c r="A17" t="s">
        <v>7</v>
      </c>
      <c r="B17">
        <v>51200</v>
      </c>
      <c r="C17">
        <v>3238</v>
      </c>
      <c r="D17" s="2">
        <v>190156</v>
      </c>
      <c r="E17" s="2">
        <v>5384255</v>
      </c>
      <c r="F17" s="2">
        <v>57773.1796875</v>
      </c>
      <c r="G17" s="2">
        <v>3643642</v>
      </c>
    </row>
    <row r="18" spans="1:7" x14ac:dyDescent="0.25">
      <c r="A18" t="s">
        <v>7</v>
      </c>
      <c r="B18">
        <v>51200</v>
      </c>
      <c r="C18">
        <v>3238</v>
      </c>
      <c r="D18" s="2">
        <v>298459.3125</v>
      </c>
      <c r="E18" s="2">
        <v>5478056</v>
      </c>
      <c r="F18" s="2">
        <v>102691.8671875</v>
      </c>
      <c r="G18" s="2">
        <v>4791758</v>
      </c>
    </row>
    <row r="19" spans="1:7" x14ac:dyDescent="0.25">
      <c r="A19" t="s">
        <v>7</v>
      </c>
      <c r="B19">
        <v>51200</v>
      </c>
      <c r="C19">
        <v>3238</v>
      </c>
      <c r="D19" s="2">
        <v>190511.609375</v>
      </c>
      <c r="E19" s="2">
        <v>5454587</v>
      </c>
      <c r="F19" s="2">
        <v>66350.546875</v>
      </c>
      <c r="G19" s="2">
        <v>4508473</v>
      </c>
    </row>
    <row r="20" spans="1:7" x14ac:dyDescent="0.25">
      <c r="A20" t="s">
        <v>7</v>
      </c>
      <c r="B20">
        <v>51200</v>
      </c>
      <c r="C20">
        <v>3238</v>
      </c>
      <c r="D20" s="2">
        <v>117865.8359375</v>
      </c>
      <c r="E20" s="2">
        <v>4957868</v>
      </c>
      <c r="F20" s="2">
        <v>41511.828125</v>
      </c>
      <c r="G20" s="2">
        <v>3740132</v>
      </c>
    </row>
    <row r="21" spans="1:7" x14ac:dyDescent="0.25">
      <c r="A21" t="s">
        <v>7</v>
      </c>
      <c r="B21">
        <v>51200</v>
      </c>
      <c r="C21">
        <v>3238</v>
      </c>
      <c r="D21" s="2">
        <v>48841.65625</v>
      </c>
      <c r="E21" s="2">
        <v>2949787</v>
      </c>
      <c r="F21" s="2">
        <v>17646.171875</v>
      </c>
      <c r="G21" s="2">
        <v>1937122</v>
      </c>
    </row>
    <row r="22" spans="1:7" x14ac:dyDescent="0.25">
      <c r="A22" t="s">
        <v>7</v>
      </c>
      <c r="B22">
        <v>12800</v>
      </c>
      <c r="C22">
        <v>787</v>
      </c>
      <c r="D22" s="2">
        <v>38044.6484375</v>
      </c>
      <c r="E22" s="2">
        <v>1121889</v>
      </c>
      <c r="F22" s="2">
        <v>10513.0859375</v>
      </c>
      <c r="G22" s="2">
        <v>711599</v>
      </c>
    </row>
    <row r="23" spans="1:7" x14ac:dyDescent="0.25">
      <c r="A23" t="s">
        <v>7</v>
      </c>
      <c r="B23">
        <v>4096</v>
      </c>
      <c r="C23">
        <v>175</v>
      </c>
      <c r="D23" s="2">
        <v>32801.46875</v>
      </c>
      <c r="E23" s="2">
        <v>459433</v>
      </c>
      <c r="F23" s="2">
        <v>9798.4609375</v>
      </c>
      <c r="G23" s="2">
        <v>388097</v>
      </c>
    </row>
    <row r="24" spans="1:7" x14ac:dyDescent="0.25">
      <c r="A24" t="s">
        <v>7</v>
      </c>
      <c r="B24">
        <v>4096</v>
      </c>
      <c r="C24">
        <v>175</v>
      </c>
      <c r="D24">
        <v>36234.3515625</v>
      </c>
      <c r="E24">
        <v>542194</v>
      </c>
      <c r="F24">
        <v>11415.03125</v>
      </c>
      <c r="G24">
        <v>464452</v>
      </c>
    </row>
    <row r="25" spans="1:7" x14ac:dyDescent="0.25">
      <c r="A25" t="s">
        <v>8</v>
      </c>
      <c r="B25">
        <f>SUM(B2:B24)*250</f>
        <v>1863056000</v>
      </c>
      <c r="C25">
        <f>SUM(C2:C24)*250</f>
        <v>109753750</v>
      </c>
      <c r="D25" s="2">
        <f>SUM(D2:D24)</f>
        <v>19502266.8828125</v>
      </c>
      <c r="E25" s="2">
        <f>SUM(E2:E24)</f>
        <v>467375488</v>
      </c>
      <c r="F25" s="2">
        <f>SUM(F2:F24)</f>
        <v>7379912.34375</v>
      </c>
      <c r="G25" s="2">
        <f>SUM(G2:G24)</f>
        <v>398730855</v>
      </c>
    </row>
    <row r="26" spans="1:7" x14ac:dyDescent="0.25">
      <c r="D26">
        <f>+(D25*100)/B25</f>
        <v>1.0467890864693548</v>
      </c>
      <c r="E26">
        <f>+E25/B25</f>
        <v>0.25086497024244037</v>
      </c>
      <c r="F26">
        <f>+(F25*100)/B25</f>
        <v>0.3961186536395041</v>
      </c>
      <c r="G26">
        <f>+G25/B25</f>
        <v>0.21401979060210752</v>
      </c>
    </row>
    <row r="27" spans="1:7" x14ac:dyDescent="0.25">
      <c r="E27">
        <f>+E25/C25</f>
        <v>4.2584010842454134</v>
      </c>
      <c r="G27">
        <f>+G25/C25</f>
        <v>3.6329588282860494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31" workbookViewId="0">
      <selection activeCell="C52" sqref="C52"/>
    </sheetView>
  </sheetViews>
  <sheetFormatPr baseColWidth="10" defaultColWidth="8.7109375" defaultRowHeight="15" x14ac:dyDescent="0.25"/>
  <cols>
    <col min="2" max="2" width="12.28515625" bestFit="1" customWidth="1"/>
    <col min="3" max="3" width="12.7109375" bestFit="1" customWidth="1"/>
    <col min="4" max="4" width="11.85546875" bestFit="1" customWidth="1"/>
    <col min="5" max="5" width="12.28515625" bestFit="1" customWidth="1"/>
    <col min="6" max="6" width="9.28515625" bestFit="1" customWidth="1"/>
    <col min="7" max="7" width="11.285156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t="s">
        <v>7</v>
      </c>
      <c r="B2" s="3">
        <v>350464</v>
      </c>
      <c r="C2">
        <v>24155</v>
      </c>
      <c r="D2" s="2">
        <v>75594.015625</v>
      </c>
      <c r="E2" s="2">
        <v>11350861</v>
      </c>
      <c r="F2" s="2">
        <v>11421.515625</v>
      </c>
      <c r="G2" s="2">
        <v>6933501</v>
      </c>
    </row>
    <row r="3" spans="1:7" x14ac:dyDescent="0.25">
      <c r="A3" t="s">
        <v>7</v>
      </c>
      <c r="B3" s="3">
        <v>87616</v>
      </c>
      <c r="C3">
        <v>6394</v>
      </c>
      <c r="D3" s="2">
        <v>15787.2392578125</v>
      </c>
      <c r="E3" s="2">
        <v>4119993</v>
      </c>
      <c r="F3" s="2">
        <v>1350.048828125</v>
      </c>
      <c r="G3" s="2">
        <v>3377387</v>
      </c>
    </row>
    <row r="4" spans="1:7" x14ac:dyDescent="0.25">
      <c r="A4" t="s">
        <v>7</v>
      </c>
      <c r="B4" s="3">
        <v>350464</v>
      </c>
      <c r="C4">
        <v>24155</v>
      </c>
      <c r="D4" s="2">
        <v>47772.71875</v>
      </c>
      <c r="E4" s="2">
        <v>3347265</v>
      </c>
      <c r="F4" s="2">
        <v>169.31388854980469</v>
      </c>
      <c r="G4" s="2">
        <v>134739</v>
      </c>
    </row>
    <row r="5" spans="1:7" x14ac:dyDescent="0.25">
      <c r="A5" t="s">
        <v>7</v>
      </c>
      <c r="B5" s="3">
        <v>46208</v>
      </c>
      <c r="C5">
        <v>2929</v>
      </c>
      <c r="D5" s="2">
        <v>10032.7734375</v>
      </c>
      <c r="E5" s="2">
        <v>702559</v>
      </c>
      <c r="F5" s="2">
        <v>890.78173828125</v>
      </c>
      <c r="G5" s="2">
        <v>170340</v>
      </c>
    </row>
    <row r="6" spans="1:7" x14ac:dyDescent="0.25">
      <c r="A6" t="s">
        <v>7</v>
      </c>
      <c r="B6" s="3">
        <v>184832</v>
      </c>
      <c r="C6">
        <v>13093</v>
      </c>
      <c r="D6" s="2">
        <v>45591.5078125</v>
      </c>
      <c r="E6" s="2">
        <v>3966149</v>
      </c>
      <c r="F6" s="2">
        <v>4173.8974609375</v>
      </c>
      <c r="G6" s="2">
        <v>1691263</v>
      </c>
    </row>
    <row r="7" spans="1:7" x14ac:dyDescent="0.25">
      <c r="A7" t="s">
        <v>7</v>
      </c>
      <c r="B7" s="3">
        <v>46208</v>
      </c>
      <c r="C7">
        <v>2929</v>
      </c>
      <c r="D7" s="2">
        <v>5496.2763671875</v>
      </c>
      <c r="E7" s="2">
        <v>465579</v>
      </c>
      <c r="F7" s="2">
        <v>83.89715576171875</v>
      </c>
      <c r="G7" s="2">
        <v>87749</v>
      </c>
    </row>
    <row r="8" spans="1:7" x14ac:dyDescent="0.25">
      <c r="A8" t="s">
        <v>7</v>
      </c>
      <c r="B8" s="3">
        <v>184832</v>
      </c>
      <c r="C8">
        <v>13093</v>
      </c>
      <c r="D8" s="2">
        <v>96521.3125</v>
      </c>
      <c r="E8" s="2">
        <v>3969584</v>
      </c>
      <c r="F8" s="2">
        <v>4173.8974609375</v>
      </c>
      <c r="G8" s="2">
        <v>1691263</v>
      </c>
    </row>
    <row r="9" spans="1:7" x14ac:dyDescent="0.25">
      <c r="A9" t="s">
        <v>7</v>
      </c>
      <c r="B9" s="3">
        <v>46208</v>
      </c>
      <c r="C9">
        <v>2929</v>
      </c>
      <c r="D9" s="2">
        <v>5746.904296875</v>
      </c>
      <c r="E9" s="2">
        <v>1009732</v>
      </c>
      <c r="F9" s="2">
        <v>461.238525390625</v>
      </c>
      <c r="G9" s="2">
        <v>641482</v>
      </c>
    </row>
    <row r="10" spans="1:7" x14ac:dyDescent="0.25">
      <c r="A10" t="s">
        <v>7</v>
      </c>
      <c r="B10" s="3">
        <v>46208</v>
      </c>
      <c r="C10">
        <v>2929</v>
      </c>
      <c r="D10" s="2">
        <v>5500.40478515625</v>
      </c>
      <c r="E10" s="2">
        <v>392000</v>
      </c>
      <c r="F10" s="2">
        <v>10.5522928237915</v>
      </c>
      <c r="G10" s="2">
        <v>7750</v>
      </c>
    </row>
    <row r="11" spans="1:7" x14ac:dyDescent="0.25">
      <c r="A11" t="s">
        <v>7</v>
      </c>
      <c r="B11" s="3">
        <v>184832</v>
      </c>
      <c r="C11">
        <v>13093</v>
      </c>
      <c r="D11" s="2">
        <v>198188.46875</v>
      </c>
      <c r="E11" s="2">
        <v>3969981</v>
      </c>
      <c r="F11" s="2">
        <v>4173.8974609375</v>
      </c>
      <c r="G11" s="2">
        <v>1691263</v>
      </c>
    </row>
    <row r="12" spans="1:7" x14ac:dyDescent="0.25">
      <c r="A12" t="s">
        <v>7</v>
      </c>
      <c r="B12" s="3">
        <v>25600</v>
      </c>
      <c r="C12">
        <v>1840</v>
      </c>
      <c r="D12" s="2">
        <v>2567.9482421875</v>
      </c>
      <c r="E12" s="2">
        <v>135669</v>
      </c>
      <c r="F12" s="2">
        <v>415.8701171875</v>
      </c>
      <c r="G12" s="2">
        <v>115186</v>
      </c>
    </row>
    <row r="13" spans="1:7" x14ac:dyDescent="0.25">
      <c r="A13" t="s">
        <v>7</v>
      </c>
      <c r="B13" s="3">
        <v>25600</v>
      </c>
      <c r="C13">
        <v>1840</v>
      </c>
      <c r="D13" s="2">
        <v>5667.51708984375</v>
      </c>
      <c r="E13" s="2">
        <v>369153</v>
      </c>
      <c r="F13" s="2">
        <v>442.4443359375</v>
      </c>
      <c r="G13" s="2">
        <v>115753</v>
      </c>
    </row>
    <row r="14" spans="1:7" x14ac:dyDescent="0.25">
      <c r="A14" t="s">
        <v>7</v>
      </c>
      <c r="B14" s="3">
        <v>25600</v>
      </c>
      <c r="C14">
        <v>1840</v>
      </c>
      <c r="D14" s="2">
        <v>2555.2919921875</v>
      </c>
      <c r="E14" s="2">
        <v>88429</v>
      </c>
      <c r="F14" s="2">
        <v>418.67919921875</v>
      </c>
      <c r="G14" s="2">
        <v>68555</v>
      </c>
    </row>
    <row r="15" spans="1:7" x14ac:dyDescent="0.25">
      <c r="A15" t="s">
        <v>7</v>
      </c>
      <c r="B15" s="3">
        <v>25600</v>
      </c>
      <c r="C15">
        <v>1840</v>
      </c>
      <c r="D15" s="2">
        <v>5673.76953125</v>
      </c>
      <c r="E15" s="2">
        <v>325217</v>
      </c>
      <c r="F15" s="2">
        <v>435.5556640625</v>
      </c>
      <c r="G15" s="2">
        <v>69215</v>
      </c>
    </row>
    <row r="16" spans="1:7" x14ac:dyDescent="0.25">
      <c r="A16" t="s">
        <v>7</v>
      </c>
      <c r="B16" s="3">
        <v>102400</v>
      </c>
      <c r="C16">
        <v>7023</v>
      </c>
      <c r="D16" s="2">
        <v>12420.142578125</v>
      </c>
      <c r="E16" s="2">
        <v>698768</v>
      </c>
      <c r="F16" s="2">
        <v>1756.34814453125</v>
      </c>
      <c r="G16" s="2">
        <v>604526</v>
      </c>
    </row>
    <row r="17" spans="1:7" x14ac:dyDescent="0.25">
      <c r="A17" t="s">
        <v>7</v>
      </c>
      <c r="B17" s="3">
        <v>102400</v>
      </c>
      <c r="C17">
        <v>7023</v>
      </c>
      <c r="D17" s="2">
        <v>26418.650390625</v>
      </c>
      <c r="E17" s="2">
        <v>1589524</v>
      </c>
      <c r="F17" s="2">
        <v>1956.7880859375</v>
      </c>
      <c r="G17" s="2">
        <v>607457</v>
      </c>
    </row>
    <row r="18" spans="1:7" x14ac:dyDescent="0.25">
      <c r="A18" t="s">
        <v>7</v>
      </c>
      <c r="B18" s="3">
        <v>25600</v>
      </c>
      <c r="C18">
        <v>1840</v>
      </c>
      <c r="D18" s="2">
        <v>3143.14794921875</v>
      </c>
      <c r="E18" s="2">
        <v>294322</v>
      </c>
      <c r="F18" s="2">
        <v>95.3753662109375</v>
      </c>
      <c r="G18" s="2">
        <v>71089</v>
      </c>
    </row>
    <row r="19" spans="1:7" x14ac:dyDescent="0.25">
      <c r="A19" t="s">
        <v>7</v>
      </c>
      <c r="B19" s="3">
        <v>102400</v>
      </c>
      <c r="C19">
        <v>7023</v>
      </c>
      <c r="D19" s="2">
        <v>14165.9853515625</v>
      </c>
      <c r="E19" s="2">
        <v>926250</v>
      </c>
      <c r="F19" s="2">
        <v>19.592548370361332</v>
      </c>
      <c r="G19" s="2">
        <v>14000</v>
      </c>
    </row>
    <row r="20" spans="1:7" x14ac:dyDescent="0.25">
      <c r="A20" t="s">
        <v>7</v>
      </c>
      <c r="B20" s="3">
        <v>102400</v>
      </c>
      <c r="C20">
        <v>7023</v>
      </c>
      <c r="D20" s="2">
        <v>53858.5546875</v>
      </c>
      <c r="E20" s="2">
        <v>1592098</v>
      </c>
      <c r="F20" s="2">
        <v>2005.4130859375</v>
      </c>
      <c r="G20" s="2">
        <v>612377</v>
      </c>
    </row>
    <row r="21" spans="1:7" x14ac:dyDescent="0.25">
      <c r="A21" t="s">
        <v>7</v>
      </c>
      <c r="B21" s="3">
        <v>25600</v>
      </c>
      <c r="C21">
        <v>1840</v>
      </c>
      <c r="D21" s="2">
        <v>3146.0625</v>
      </c>
      <c r="E21" s="2">
        <v>254236</v>
      </c>
      <c r="F21" s="2">
        <v>38.637790679931641</v>
      </c>
      <c r="G21" s="2">
        <v>20227</v>
      </c>
    </row>
    <row r="22" spans="1:7" x14ac:dyDescent="0.25">
      <c r="A22" t="s">
        <v>7</v>
      </c>
      <c r="B22" s="3">
        <v>25600</v>
      </c>
      <c r="C22">
        <v>1840</v>
      </c>
      <c r="D22" s="2">
        <v>3139.53173828125</v>
      </c>
      <c r="E22" s="2">
        <v>246000</v>
      </c>
      <c r="F22" s="2">
        <v>26.773979187011719</v>
      </c>
      <c r="G22" s="2">
        <v>11250</v>
      </c>
    </row>
    <row r="23" spans="1:7" x14ac:dyDescent="0.25">
      <c r="A23" t="s">
        <v>7</v>
      </c>
      <c r="B23" s="3">
        <v>102400</v>
      </c>
      <c r="C23">
        <v>7023</v>
      </c>
      <c r="D23" s="2">
        <v>81064.4140625</v>
      </c>
      <c r="E23" s="2">
        <v>1592120</v>
      </c>
      <c r="F23" s="2">
        <v>2005.4130859375</v>
      </c>
      <c r="G23" s="2">
        <v>612377</v>
      </c>
    </row>
    <row r="24" spans="1:7" x14ac:dyDescent="0.25">
      <c r="A24" t="s">
        <v>7</v>
      </c>
      <c r="B24" s="3">
        <v>102400</v>
      </c>
      <c r="C24">
        <v>7023</v>
      </c>
      <c r="D24" s="2">
        <v>14158.447265625</v>
      </c>
      <c r="E24" s="2">
        <v>917250</v>
      </c>
      <c r="F24" s="2">
        <v>0</v>
      </c>
      <c r="G24" s="2">
        <v>0</v>
      </c>
    </row>
    <row r="25" spans="1:7" x14ac:dyDescent="0.25">
      <c r="A25" t="s">
        <v>7</v>
      </c>
      <c r="B25" s="3">
        <v>102400</v>
      </c>
      <c r="C25">
        <v>7023</v>
      </c>
      <c r="D25" s="2">
        <v>108609.734375</v>
      </c>
      <c r="E25" s="2">
        <v>1592177</v>
      </c>
      <c r="F25" s="2">
        <v>2005.4130859375</v>
      </c>
      <c r="G25" s="2">
        <v>612377</v>
      </c>
    </row>
    <row r="26" spans="1:7" x14ac:dyDescent="0.25">
      <c r="A26" t="s">
        <v>7</v>
      </c>
      <c r="B26" s="3">
        <v>25600</v>
      </c>
      <c r="C26">
        <v>1840</v>
      </c>
      <c r="D26" s="2">
        <v>3146.799560546875</v>
      </c>
      <c r="E26" s="2">
        <v>264367</v>
      </c>
      <c r="F26" s="2">
        <v>16.652194976806641</v>
      </c>
      <c r="G26" s="2">
        <v>24767</v>
      </c>
    </row>
    <row r="27" spans="1:7" x14ac:dyDescent="0.25">
      <c r="A27" t="s">
        <v>7</v>
      </c>
      <c r="B27" s="3">
        <v>25600</v>
      </c>
      <c r="C27">
        <v>1840</v>
      </c>
      <c r="D27" s="2">
        <v>3135.865966796875</v>
      </c>
      <c r="E27" s="2">
        <v>254986</v>
      </c>
      <c r="F27" s="2">
        <v>3.148912917822599E-3</v>
      </c>
      <c r="G27" s="2">
        <v>10417</v>
      </c>
    </row>
    <row r="28" spans="1:7" x14ac:dyDescent="0.25">
      <c r="A28" t="s">
        <v>7</v>
      </c>
      <c r="B28" s="3">
        <v>102400</v>
      </c>
      <c r="C28">
        <v>7023</v>
      </c>
      <c r="D28" s="2">
        <v>135636.984375</v>
      </c>
      <c r="E28" s="2">
        <v>1592179</v>
      </c>
      <c r="F28" s="2">
        <v>2005.4130859375</v>
      </c>
      <c r="G28" s="2">
        <v>612377</v>
      </c>
    </row>
    <row r="29" spans="1:7" x14ac:dyDescent="0.25">
      <c r="A29" t="s">
        <v>7</v>
      </c>
      <c r="B29" s="3">
        <v>25600</v>
      </c>
      <c r="C29">
        <v>1840</v>
      </c>
      <c r="D29" s="2">
        <v>3173.46923828125</v>
      </c>
      <c r="E29" s="2">
        <v>320322</v>
      </c>
      <c r="F29" s="2">
        <v>20.772218704223629</v>
      </c>
      <c r="G29" s="2">
        <v>79700</v>
      </c>
    </row>
    <row r="30" spans="1:7" x14ac:dyDescent="0.25">
      <c r="A30" t="s">
        <v>7</v>
      </c>
      <c r="B30" s="3">
        <v>25600</v>
      </c>
      <c r="C30">
        <v>1840</v>
      </c>
      <c r="D30" s="2">
        <v>3135.7421875</v>
      </c>
      <c r="E30" s="2">
        <v>240000</v>
      </c>
      <c r="F30" s="2">
        <v>0</v>
      </c>
      <c r="G30" s="2">
        <v>0</v>
      </c>
    </row>
    <row r="31" spans="1:7" x14ac:dyDescent="0.25">
      <c r="A31" t="s">
        <v>7</v>
      </c>
      <c r="B31" s="3">
        <v>102400</v>
      </c>
      <c r="C31">
        <v>7023</v>
      </c>
      <c r="D31" s="2">
        <v>163191.9375</v>
      </c>
      <c r="E31" s="2">
        <v>1592181</v>
      </c>
      <c r="F31" s="2">
        <v>2005.4130859375</v>
      </c>
      <c r="G31" s="2">
        <v>612377</v>
      </c>
    </row>
    <row r="32" spans="1:7" x14ac:dyDescent="0.25">
      <c r="A32" t="s">
        <v>7</v>
      </c>
      <c r="B32" s="3">
        <v>12800</v>
      </c>
      <c r="C32">
        <v>787</v>
      </c>
      <c r="D32" s="2">
        <v>2715.8408203125</v>
      </c>
      <c r="E32" s="2">
        <v>135370</v>
      </c>
      <c r="F32" s="2">
        <v>167.1083984375</v>
      </c>
      <c r="G32" s="2">
        <v>29237</v>
      </c>
    </row>
    <row r="33" spans="1:7" x14ac:dyDescent="0.25">
      <c r="A33" t="s">
        <v>7</v>
      </c>
      <c r="B33" s="3">
        <v>51200</v>
      </c>
      <c r="C33">
        <v>3238</v>
      </c>
      <c r="D33" s="2">
        <v>2838.7958984375</v>
      </c>
      <c r="E33" s="2">
        <v>72889</v>
      </c>
      <c r="F33" s="2">
        <v>255.6875</v>
      </c>
      <c r="G33" s="2">
        <v>66536</v>
      </c>
    </row>
    <row r="34" spans="1:7" x14ac:dyDescent="0.25">
      <c r="A34" t="s">
        <v>7</v>
      </c>
      <c r="B34" s="3">
        <v>51200</v>
      </c>
      <c r="C34">
        <v>3238</v>
      </c>
      <c r="D34" s="2">
        <v>9296.51953125</v>
      </c>
      <c r="E34" s="2">
        <v>499416</v>
      </c>
      <c r="F34" s="2">
        <v>265.5615234375</v>
      </c>
      <c r="G34" s="2">
        <v>66598</v>
      </c>
    </row>
    <row r="35" spans="1:7" x14ac:dyDescent="0.25">
      <c r="A35" t="s">
        <v>7</v>
      </c>
      <c r="B35" s="3">
        <v>12800</v>
      </c>
      <c r="C35">
        <v>787</v>
      </c>
      <c r="D35" s="2">
        <v>2660.150146484375</v>
      </c>
      <c r="E35" s="2">
        <v>180823</v>
      </c>
      <c r="F35" s="2">
        <v>97.63201904296875</v>
      </c>
      <c r="G35" s="2">
        <v>80038</v>
      </c>
    </row>
    <row r="36" spans="1:7" x14ac:dyDescent="0.25">
      <c r="A36" t="s">
        <v>7</v>
      </c>
      <c r="B36" s="3">
        <v>12800</v>
      </c>
      <c r="C36">
        <v>787</v>
      </c>
      <c r="D36" s="2">
        <v>1816.87255859375</v>
      </c>
      <c r="E36" s="2">
        <v>114924</v>
      </c>
      <c r="F36" s="2">
        <v>26.442153930664059</v>
      </c>
      <c r="G36" s="2">
        <v>11765</v>
      </c>
    </row>
    <row r="37" spans="1:7" x14ac:dyDescent="0.25">
      <c r="A37" t="s">
        <v>7</v>
      </c>
      <c r="B37" s="3">
        <v>51200</v>
      </c>
      <c r="C37">
        <v>3238</v>
      </c>
      <c r="D37" s="2">
        <v>6653.02734375</v>
      </c>
      <c r="E37" s="2">
        <v>442329</v>
      </c>
      <c r="F37" s="2">
        <v>15.080575942993161</v>
      </c>
      <c r="G37" s="2">
        <v>13472</v>
      </c>
    </row>
    <row r="38" spans="1:7" x14ac:dyDescent="0.25">
      <c r="A38" t="s">
        <v>7</v>
      </c>
      <c r="B38" s="3">
        <v>51200</v>
      </c>
      <c r="C38">
        <v>3238</v>
      </c>
      <c r="D38" s="2">
        <v>22106.466796875</v>
      </c>
      <c r="E38" s="2">
        <v>512742</v>
      </c>
      <c r="F38" s="2">
        <v>280.64212036132813</v>
      </c>
      <c r="G38" s="2">
        <v>80070</v>
      </c>
    </row>
    <row r="39" spans="1:7" x14ac:dyDescent="0.25">
      <c r="A39" t="s">
        <v>7</v>
      </c>
      <c r="B39" s="3">
        <v>12800</v>
      </c>
      <c r="C39">
        <v>787</v>
      </c>
      <c r="D39" s="2">
        <v>1347.412109375</v>
      </c>
      <c r="E39" s="2">
        <v>103250</v>
      </c>
      <c r="F39" s="2">
        <v>0.1213435381650925</v>
      </c>
      <c r="G39" s="2">
        <v>500</v>
      </c>
    </row>
    <row r="40" spans="1:7" x14ac:dyDescent="0.25">
      <c r="A40" t="s">
        <v>7</v>
      </c>
      <c r="B40" s="3">
        <v>51200</v>
      </c>
      <c r="C40">
        <v>3238</v>
      </c>
      <c r="D40" s="2">
        <v>34595.54296875</v>
      </c>
      <c r="E40" s="2">
        <v>512738</v>
      </c>
      <c r="F40" s="2">
        <v>280.64212036132813</v>
      </c>
      <c r="G40" s="2">
        <v>80070</v>
      </c>
    </row>
    <row r="41" spans="1:7" x14ac:dyDescent="0.25">
      <c r="A41" t="s">
        <v>8</v>
      </c>
      <c r="B41" s="3">
        <f>SUM(B2:B40)*250</f>
        <v>759568000</v>
      </c>
      <c r="C41">
        <f>SUM(C2:C40)*250</f>
        <v>52121000</v>
      </c>
      <c r="D41" s="2">
        <v>2371679.75</v>
      </c>
      <c r="E41" s="2">
        <v>148768262</v>
      </c>
      <c r="F41" s="2">
        <v>144203.890625</v>
      </c>
      <c r="G41" s="2">
        <v>79349412</v>
      </c>
    </row>
    <row r="42" spans="1:7" x14ac:dyDescent="0.25">
      <c r="D42">
        <f>+(D41)/B41</f>
        <v>3.1224060913571925E-3</v>
      </c>
      <c r="E42">
        <f>+E41/B41</f>
        <v>0.19585904356160344</v>
      </c>
      <c r="F42">
        <f>+(F41)/B41</f>
        <v>1.8984987601505067E-4</v>
      </c>
      <c r="G42">
        <f>+G41/B41</f>
        <v>0.10446650201166979</v>
      </c>
    </row>
    <row r="43" spans="1:7" x14ac:dyDescent="0.25">
      <c r="E43">
        <f>+E41/C41</f>
        <v>2.8542864104679495</v>
      </c>
      <c r="G43">
        <f>+G41/C41</f>
        <v>1.5224077051476372</v>
      </c>
    </row>
  </sheetData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topLeftCell="A157" workbookViewId="0">
      <selection activeCell="L162" sqref="L162"/>
    </sheetView>
  </sheetViews>
  <sheetFormatPr baseColWidth="10" defaultColWidth="8.7109375" defaultRowHeight="15" x14ac:dyDescent="0.25"/>
  <cols>
    <col min="2" max="2" width="10.85546875" bestFit="1" customWidth="1"/>
    <col min="3" max="3" width="12.7109375" bestFit="1" customWidth="1"/>
    <col min="4" max="4" width="11.85546875" bestFit="1" customWidth="1"/>
    <col min="5" max="5" width="10.85546875" bestFit="1" customWidth="1"/>
    <col min="6" max="6" width="11.85546875" bestFit="1" customWidth="1"/>
    <col min="7" max="7" width="10.85546875" bestFit="1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5">
      <c r="A2" t="s">
        <v>7</v>
      </c>
      <c r="B2">
        <v>175232</v>
      </c>
      <c r="C2">
        <v>12362</v>
      </c>
      <c r="D2">
        <v>397836.3125</v>
      </c>
      <c r="E2">
        <v>1598501</v>
      </c>
      <c r="F2">
        <v>101442.625</v>
      </c>
      <c r="G2">
        <v>711506</v>
      </c>
    </row>
    <row r="3" spans="1:7" x14ac:dyDescent="0.25">
      <c r="A3" t="s">
        <v>7</v>
      </c>
      <c r="B3">
        <v>313600</v>
      </c>
      <c r="C3">
        <v>21780</v>
      </c>
      <c r="D3">
        <v>8659138</v>
      </c>
      <c r="E3">
        <v>41343696</v>
      </c>
      <c r="F3">
        <v>2969032.75</v>
      </c>
      <c r="G3">
        <v>35904679</v>
      </c>
    </row>
    <row r="4" spans="1:7" x14ac:dyDescent="0.25">
      <c r="A4" t="s">
        <v>7</v>
      </c>
      <c r="B4">
        <v>110976</v>
      </c>
      <c r="C4">
        <v>7791</v>
      </c>
      <c r="D4">
        <v>3835611.5</v>
      </c>
      <c r="E4">
        <v>14937650</v>
      </c>
      <c r="F4">
        <v>1388106.25</v>
      </c>
      <c r="G4">
        <v>13506435</v>
      </c>
    </row>
    <row r="5" spans="1:7" x14ac:dyDescent="0.25">
      <c r="A5" t="s">
        <v>7</v>
      </c>
      <c r="B5">
        <v>73984</v>
      </c>
      <c r="C5">
        <v>5162</v>
      </c>
      <c r="D5">
        <v>3606157.5</v>
      </c>
      <c r="E5">
        <v>15518315</v>
      </c>
      <c r="F5">
        <v>1145158.125</v>
      </c>
      <c r="G5">
        <v>13367390</v>
      </c>
    </row>
    <row r="6" spans="1:7" x14ac:dyDescent="0.25">
      <c r="A6" t="s">
        <v>7</v>
      </c>
      <c r="B6">
        <v>110976</v>
      </c>
      <c r="C6">
        <v>7791</v>
      </c>
      <c r="D6">
        <v>4012596</v>
      </c>
      <c r="E6">
        <v>15399528</v>
      </c>
      <c r="F6">
        <v>1425071</v>
      </c>
      <c r="G6">
        <v>13520806</v>
      </c>
    </row>
    <row r="7" spans="1:7" x14ac:dyDescent="0.25">
      <c r="A7" t="s">
        <v>7</v>
      </c>
      <c r="B7">
        <v>73984</v>
      </c>
      <c r="C7">
        <v>5162</v>
      </c>
      <c r="D7">
        <v>3713097.25</v>
      </c>
      <c r="E7">
        <v>15621338</v>
      </c>
      <c r="F7">
        <v>1187764</v>
      </c>
      <c r="G7">
        <v>13394678</v>
      </c>
    </row>
    <row r="8" spans="1:7" x14ac:dyDescent="0.25">
      <c r="A8" t="s">
        <v>7</v>
      </c>
      <c r="B8">
        <v>110976</v>
      </c>
      <c r="C8">
        <v>7791</v>
      </c>
      <c r="D8">
        <v>6591860.5</v>
      </c>
      <c r="E8">
        <v>27446549</v>
      </c>
      <c r="F8">
        <v>2366567</v>
      </c>
      <c r="G8">
        <v>26890560</v>
      </c>
    </row>
    <row r="9" spans="1:7" x14ac:dyDescent="0.25">
      <c r="A9" t="s">
        <v>7</v>
      </c>
      <c r="B9">
        <v>73984</v>
      </c>
      <c r="C9">
        <v>5162</v>
      </c>
      <c r="D9">
        <v>3991644</v>
      </c>
      <c r="E9">
        <v>10819795</v>
      </c>
      <c r="F9">
        <v>1537589.5</v>
      </c>
      <c r="G9">
        <v>9655524</v>
      </c>
    </row>
    <row r="10" spans="1:7" x14ac:dyDescent="0.25">
      <c r="A10" t="s">
        <v>7</v>
      </c>
      <c r="B10">
        <v>110976</v>
      </c>
      <c r="C10">
        <v>7791</v>
      </c>
      <c r="D10">
        <v>4508742.5</v>
      </c>
      <c r="E10">
        <v>15456850</v>
      </c>
      <c r="F10">
        <v>1632947.5</v>
      </c>
      <c r="G10">
        <v>14055081</v>
      </c>
    </row>
    <row r="11" spans="1:7" x14ac:dyDescent="0.25">
      <c r="A11" t="s">
        <v>7</v>
      </c>
      <c r="B11">
        <v>73984</v>
      </c>
      <c r="C11">
        <v>5162</v>
      </c>
      <c r="D11">
        <v>4093433.5</v>
      </c>
      <c r="E11">
        <v>11099318</v>
      </c>
      <c r="F11">
        <v>1557024</v>
      </c>
      <c r="G11">
        <v>9659562</v>
      </c>
    </row>
    <row r="12" spans="1:7" x14ac:dyDescent="0.25">
      <c r="A12" t="s">
        <v>7</v>
      </c>
      <c r="B12">
        <v>110976</v>
      </c>
      <c r="C12">
        <v>7791</v>
      </c>
      <c r="D12">
        <v>4673246</v>
      </c>
      <c r="E12">
        <v>15903251</v>
      </c>
      <c r="F12">
        <v>1667002.5</v>
      </c>
      <c r="G12">
        <v>14061223</v>
      </c>
    </row>
    <row r="13" spans="1:7" x14ac:dyDescent="0.25">
      <c r="A13" t="s">
        <v>7</v>
      </c>
      <c r="B13">
        <v>98304</v>
      </c>
      <c r="C13">
        <v>6864</v>
      </c>
      <c r="D13">
        <v>6581453.5</v>
      </c>
      <c r="E13">
        <v>24345539</v>
      </c>
      <c r="F13">
        <v>2627710.5</v>
      </c>
      <c r="G13">
        <v>23990853</v>
      </c>
    </row>
    <row r="14" spans="1:7" x14ac:dyDescent="0.25">
      <c r="A14" t="s">
        <v>7</v>
      </c>
      <c r="B14">
        <v>43200</v>
      </c>
      <c r="C14">
        <v>2636</v>
      </c>
      <c r="D14">
        <v>4149900</v>
      </c>
      <c r="E14">
        <v>10233044</v>
      </c>
      <c r="F14">
        <v>1653693.5</v>
      </c>
      <c r="G14">
        <v>9443021</v>
      </c>
    </row>
    <row r="15" spans="1:7" x14ac:dyDescent="0.25">
      <c r="A15" t="s">
        <v>7</v>
      </c>
      <c r="B15">
        <v>14400</v>
      </c>
      <c r="C15">
        <v>962</v>
      </c>
      <c r="D15">
        <v>951137.75</v>
      </c>
      <c r="E15">
        <v>2215060</v>
      </c>
      <c r="F15">
        <v>400455</v>
      </c>
      <c r="G15">
        <v>1933689</v>
      </c>
    </row>
    <row r="16" spans="1:7" x14ac:dyDescent="0.25">
      <c r="A16" t="s">
        <v>7</v>
      </c>
      <c r="B16">
        <v>21600</v>
      </c>
      <c r="C16">
        <v>1607</v>
      </c>
      <c r="D16">
        <v>1595806.5</v>
      </c>
      <c r="E16">
        <v>5354066</v>
      </c>
      <c r="F16">
        <v>708551.5</v>
      </c>
      <c r="G16">
        <v>5294273</v>
      </c>
    </row>
    <row r="17" spans="1:7" x14ac:dyDescent="0.25">
      <c r="A17" t="s">
        <v>7</v>
      </c>
      <c r="B17">
        <v>14400</v>
      </c>
      <c r="C17">
        <v>962</v>
      </c>
      <c r="D17">
        <v>1734881.75</v>
      </c>
      <c r="E17">
        <v>3581454</v>
      </c>
      <c r="F17">
        <v>727583.875</v>
      </c>
      <c r="G17">
        <v>3554978</v>
      </c>
    </row>
    <row r="18" spans="1:7" x14ac:dyDescent="0.25">
      <c r="A18" t="s">
        <v>7</v>
      </c>
      <c r="B18">
        <v>21600</v>
      </c>
      <c r="C18">
        <v>1607</v>
      </c>
      <c r="D18">
        <v>1549028.625</v>
      </c>
      <c r="E18">
        <v>3314986</v>
      </c>
      <c r="F18">
        <v>691974.25</v>
      </c>
      <c r="G18">
        <v>2927587</v>
      </c>
    </row>
    <row r="19" spans="1:7" x14ac:dyDescent="0.25">
      <c r="A19" t="s">
        <v>7</v>
      </c>
      <c r="B19">
        <v>14400</v>
      </c>
      <c r="C19">
        <v>962</v>
      </c>
      <c r="D19">
        <v>922199.0625</v>
      </c>
      <c r="E19">
        <v>2185354</v>
      </c>
      <c r="F19">
        <v>388528</v>
      </c>
      <c r="G19">
        <v>1938220</v>
      </c>
    </row>
    <row r="20" spans="1:7" x14ac:dyDescent="0.25">
      <c r="A20" t="s">
        <v>7</v>
      </c>
      <c r="B20">
        <v>21600</v>
      </c>
      <c r="C20">
        <v>1607</v>
      </c>
      <c r="D20">
        <v>1570765.25</v>
      </c>
      <c r="E20">
        <v>3396844</v>
      </c>
      <c r="F20">
        <v>695273.4375</v>
      </c>
      <c r="G20">
        <v>2928233</v>
      </c>
    </row>
    <row r="21" spans="1:7" x14ac:dyDescent="0.25">
      <c r="A21" t="s">
        <v>7</v>
      </c>
      <c r="B21">
        <v>14400</v>
      </c>
      <c r="C21">
        <v>962</v>
      </c>
      <c r="D21">
        <v>934413.625</v>
      </c>
      <c r="E21">
        <v>2234555</v>
      </c>
      <c r="F21">
        <v>390463.9375</v>
      </c>
      <c r="G21">
        <v>1938287</v>
      </c>
    </row>
    <row r="22" spans="1:7" x14ac:dyDescent="0.25">
      <c r="A22" t="s">
        <v>7</v>
      </c>
      <c r="B22">
        <v>86400</v>
      </c>
      <c r="C22">
        <v>6119</v>
      </c>
      <c r="D22">
        <v>3957445.75</v>
      </c>
      <c r="E22">
        <v>20809689</v>
      </c>
      <c r="F22">
        <v>1409447.125</v>
      </c>
      <c r="G22">
        <v>19373862</v>
      </c>
    </row>
    <row r="23" spans="1:7" x14ac:dyDescent="0.25">
      <c r="A23" t="s">
        <v>7</v>
      </c>
      <c r="B23">
        <v>14400</v>
      </c>
      <c r="C23">
        <v>962</v>
      </c>
      <c r="D23">
        <v>1096150.375</v>
      </c>
      <c r="E23">
        <v>2282493</v>
      </c>
      <c r="F23">
        <v>504010.15625</v>
      </c>
      <c r="G23">
        <v>1976070</v>
      </c>
    </row>
    <row r="24" spans="1:7" x14ac:dyDescent="0.25">
      <c r="A24" t="s">
        <v>7</v>
      </c>
      <c r="B24">
        <v>21600</v>
      </c>
      <c r="C24">
        <v>1607</v>
      </c>
      <c r="D24">
        <v>1842219.5</v>
      </c>
      <c r="E24">
        <v>5359930</v>
      </c>
      <c r="F24">
        <v>892601.375</v>
      </c>
      <c r="G24">
        <v>5315672</v>
      </c>
    </row>
    <row r="25" spans="1:7" x14ac:dyDescent="0.25">
      <c r="A25" t="s">
        <v>7</v>
      </c>
      <c r="B25">
        <v>14400</v>
      </c>
      <c r="C25">
        <v>962</v>
      </c>
      <c r="D25">
        <v>1668248.25</v>
      </c>
      <c r="E25">
        <v>3580593</v>
      </c>
      <c r="F25">
        <v>760675.125</v>
      </c>
      <c r="G25">
        <v>3556513</v>
      </c>
    </row>
    <row r="26" spans="1:7" x14ac:dyDescent="0.25">
      <c r="A26" t="s">
        <v>7</v>
      </c>
      <c r="B26">
        <v>21600</v>
      </c>
      <c r="C26">
        <v>1607</v>
      </c>
      <c r="D26">
        <v>1791316</v>
      </c>
      <c r="E26">
        <v>3470927</v>
      </c>
      <c r="F26">
        <v>859284.125</v>
      </c>
      <c r="G26">
        <v>3012159</v>
      </c>
    </row>
    <row r="27" spans="1:7" x14ac:dyDescent="0.25">
      <c r="A27" t="s">
        <v>7</v>
      </c>
      <c r="B27">
        <v>14400</v>
      </c>
      <c r="C27">
        <v>962</v>
      </c>
      <c r="D27">
        <v>1094243.25</v>
      </c>
      <c r="E27">
        <v>2254092</v>
      </c>
      <c r="F27">
        <v>502877.78125</v>
      </c>
      <c r="G27">
        <v>1990323</v>
      </c>
    </row>
    <row r="28" spans="1:7" x14ac:dyDescent="0.25">
      <c r="A28" t="s">
        <v>7</v>
      </c>
      <c r="B28">
        <v>21600</v>
      </c>
      <c r="C28">
        <v>1607</v>
      </c>
      <c r="D28">
        <v>1810464.875</v>
      </c>
      <c r="E28">
        <v>3542952</v>
      </c>
      <c r="F28">
        <v>862256</v>
      </c>
      <c r="G28">
        <v>3012683</v>
      </c>
    </row>
    <row r="29" spans="1:7" x14ac:dyDescent="0.25">
      <c r="A29" t="s">
        <v>7</v>
      </c>
      <c r="B29">
        <v>14400</v>
      </c>
      <c r="C29">
        <v>962</v>
      </c>
      <c r="D29">
        <v>1105310.625</v>
      </c>
      <c r="E29">
        <v>2301911</v>
      </c>
      <c r="F29">
        <v>504665.3125</v>
      </c>
      <c r="G29">
        <v>1990421</v>
      </c>
    </row>
    <row r="30" spans="1:7" x14ac:dyDescent="0.25">
      <c r="A30" t="s">
        <v>7</v>
      </c>
      <c r="B30">
        <v>86400</v>
      </c>
      <c r="C30">
        <v>6119</v>
      </c>
      <c r="D30">
        <v>3451439</v>
      </c>
      <c r="E30">
        <v>19382990</v>
      </c>
      <c r="F30">
        <v>1378762.75</v>
      </c>
      <c r="G30">
        <v>17567851</v>
      </c>
    </row>
    <row r="31" spans="1:7" x14ac:dyDescent="0.25">
      <c r="A31" t="s">
        <v>7</v>
      </c>
      <c r="B31">
        <v>21600</v>
      </c>
      <c r="C31">
        <v>1607</v>
      </c>
      <c r="D31">
        <v>1615583.875</v>
      </c>
      <c r="E31">
        <v>3441510</v>
      </c>
      <c r="F31">
        <v>740305</v>
      </c>
      <c r="G31">
        <v>2982338</v>
      </c>
    </row>
    <row r="32" spans="1:7" x14ac:dyDescent="0.25">
      <c r="A32" t="s">
        <v>7</v>
      </c>
      <c r="B32">
        <v>14400</v>
      </c>
      <c r="C32">
        <v>962</v>
      </c>
      <c r="D32">
        <v>1857624.75</v>
      </c>
      <c r="E32">
        <v>3582239</v>
      </c>
      <c r="F32">
        <v>945358.5</v>
      </c>
      <c r="G32">
        <v>3565387</v>
      </c>
    </row>
    <row r="33" spans="1:7" x14ac:dyDescent="0.25">
      <c r="A33" t="s">
        <v>7</v>
      </c>
      <c r="B33">
        <v>14400</v>
      </c>
      <c r="C33">
        <v>962</v>
      </c>
      <c r="D33">
        <v>1217234.125</v>
      </c>
      <c r="E33">
        <v>2304845</v>
      </c>
      <c r="F33">
        <v>624001.875</v>
      </c>
      <c r="G33">
        <v>2044219</v>
      </c>
    </row>
    <row r="34" spans="1:7" x14ac:dyDescent="0.25">
      <c r="A34" t="s">
        <v>7</v>
      </c>
      <c r="B34">
        <v>21600</v>
      </c>
      <c r="C34">
        <v>1607</v>
      </c>
      <c r="D34">
        <v>2010005.125</v>
      </c>
      <c r="E34">
        <v>5362866</v>
      </c>
      <c r="F34">
        <v>1080154</v>
      </c>
      <c r="G34">
        <v>5330554</v>
      </c>
    </row>
    <row r="35" spans="1:7" x14ac:dyDescent="0.25">
      <c r="A35" t="s">
        <v>7</v>
      </c>
      <c r="B35">
        <v>14400</v>
      </c>
      <c r="C35">
        <v>962</v>
      </c>
      <c r="D35">
        <v>1835254.75</v>
      </c>
      <c r="E35">
        <v>3582488</v>
      </c>
      <c r="F35">
        <v>935282.125</v>
      </c>
      <c r="G35">
        <v>3565030</v>
      </c>
    </row>
    <row r="36" spans="1:7" x14ac:dyDescent="0.25">
      <c r="A36" t="s">
        <v>7</v>
      </c>
      <c r="B36">
        <v>21600</v>
      </c>
      <c r="C36">
        <v>1607</v>
      </c>
      <c r="D36">
        <v>2005639.625</v>
      </c>
      <c r="E36">
        <v>3515398</v>
      </c>
      <c r="F36">
        <v>1076815.5</v>
      </c>
      <c r="G36">
        <v>3101294</v>
      </c>
    </row>
    <row r="37" spans="1:7" x14ac:dyDescent="0.25">
      <c r="A37" t="s">
        <v>7</v>
      </c>
      <c r="B37">
        <v>14400</v>
      </c>
      <c r="C37">
        <v>962</v>
      </c>
      <c r="D37">
        <v>1233811.5</v>
      </c>
      <c r="E37">
        <v>2296360</v>
      </c>
      <c r="F37">
        <v>627315.75</v>
      </c>
      <c r="G37">
        <v>2027140</v>
      </c>
    </row>
    <row r="38" spans="1:7" x14ac:dyDescent="0.25">
      <c r="A38" t="s">
        <v>7</v>
      </c>
      <c r="B38">
        <v>21600</v>
      </c>
      <c r="C38">
        <v>1607</v>
      </c>
      <c r="D38">
        <v>2023859.75</v>
      </c>
      <c r="E38">
        <v>3592080</v>
      </c>
      <c r="F38">
        <v>1079205</v>
      </c>
      <c r="G38">
        <v>3101692</v>
      </c>
    </row>
    <row r="39" spans="1:7" x14ac:dyDescent="0.25">
      <c r="A39" t="s">
        <v>7</v>
      </c>
      <c r="B39">
        <v>14400</v>
      </c>
      <c r="C39">
        <v>962</v>
      </c>
      <c r="D39">
        <v>1243784.25</v>
      </c>
      <c r="E39">
        <v>2342681</v>
      </c>
      <c r="F39">
        <v>628620.9375</v>
      </c>
      <c r="G39">
        <v>2027163</v>
      </c>
    </row>
    <row r="40" spans="1:7" x14ac:dyDescent="0.25">
      <c r="A40" t="s">
        <v>7</v>
      </c>
      <c r="B40">
        <v>86400</v>
      </c>
      <c r="C40">
        <v>6119</v>
      </c>
      <c r="D40">
        <v>4036245</v>
      </c>
      <c r="E40">
        <v>19753563</v>
      </c>
      <c r="F40">
        <v>1766157</v>
      </c>
      <c r="G40">
        <v>18115437</v>
      </c>
    </row>
    <row r="41" spans="1:7" x14ac:dyDescent="0.25">
      <c r="A41" t="s">
        <v>7</v>
      </c>
      <c r="B41">
        <v>21600</v>
      </c>
      <c r="C41">
        <v>1607</v>
      </c>
      <c r="D41">
        <v>2463640.5</v>
      </c>
      <c r="E41">
        <v>5369842</v>
      </c>
      <c r="F41">
        <v>1397433.25</v>
      </c>
      <c r="G41">
        <v>5345726</v>
      </c>
    </row>
    <row r="42" spans="1:7" x14ac:dyDescent="0.25">
      <c r="A42" t="s">
        <v>7</v>
      </c>
      <c r="B42">
        <v>21600</v>
      </c>
      <c r="C42">
        <v>1607</v>
      </c>
      <c r="D42">
        <v>1805298.5</v>
      </c>
      <c r="E42">
        <v>3499113</v>
      </c>
      <c r="F42">
        <v>906556.5</v>
      </c>
      <c r="G42">
        <v>2998804</v>
      </c>
    </row>
    <row r="43" spans="1:7" x14ac:dyDescent="0.25">
      <c r="A43" t="s">
        <v>7</v>
      </c>
      <c r="B43">
        <v>14400</v>
      </c>
      <c r="C43">
        <v>962</v>
      </c>
      <c r="D43">
        <v>1351955.375</v>
      </c>
      <c r="E43">
        <v>2427292</v>
      </c>
      <c r="F43">
        <v>754560.4375</v>
      </c>
      <c r="G43">
        <v>2119745</v>
      </c>
    </row>
    <row r="44" spans="1:7" x14ac:dyDescent="0.25">
      <c r="A44" t="s">
        <v>7</v>
      </c>
      <c r="B44">
        <v>21600</v>
      </c>
      <c r="C44">
        <v>1607</v>
      </c>
      <c r="D44">
        <v>2197514</v>
      </c>
      <c r="E44">
        <v>5365755</v>
      </c>
      <c r="F44">
        <v>1294508.375</v>
      </c>
      <c r="G44">
        <v>5341445</v>
      </c>
    </row>
    <row r="45" spans="1:7" x14ac:dyDescent="0.25">
      <c r="A45" t="s">
        <v>7</v>
      </c>
      <c r="B45">
        <v>14400</v>
      </c>
      <c r="C45">
        <v>962</v>
      </c>
      <c r="D45">
        <v>2035980.75</v>
      </c>
      <c r="E45">
        <v>3584121</v>
      </c>
      <c r="F45">
        <v>1148575.5</v>
      </c>
      <c r="G45">
        <v>3571335</v>
      </c>
    </row>
    <row r="46" spans="1:7" x14ac:dyDescent="0.25">
      <c r="A46" t="s">
        <v>7</v>
      </c>
      <c r="B46">
        <v>21600</v>
      </c>
      <c r="C46">
        <v>1607</v>
      </c>
      <c r="D46">
        <v>2115684.5</v>
      </c>
      <c r="E46">
        <v>3582073</v>
      </c>
      <c r="F46">
        <v>1233682</v>
      </c>
      <c r="G46">
        <v>3154393</v>
      </c>
    </row>
    <row r="47" spans="1:7" x14ac:dyDescent="0.25">
      <c r="A47" t="s">
        <v>7</v>
      </c>
      <c r="B47">
        <v>14400</v>
      </c>
      <c r="C47">
        <v>962</v>
      </c>
      <c r="D47">
        <v>1327229.625</v>
      </c>
      <c r="E47">
        <v>2372275</v>
      </c>
      <c r="F47">
        <v>749060.3125</v>
      </c>
      <c r="G47">
        <v>2108351</v>
      </c>
    </row>
    <row r="48" spans="1:7" x14ac:dyDescent="0.25">
      <c r="A48" t="s">
        <v>7</v>
      </c>
      <c r="B48">
        <v>21600</v>
      </c>
      <c r="C48">
        <v>1607</v>
      </c>
      <c r="D48">
        <v>2132192.25</v>
      </c>
      <c r="E48">
        <v>3650862</v>
      </c>
      <c r="F48">
        <v>1235763.5</v>
      </c>
      <c r="G48">
        <v>3154611</v>
      </c>
    </row>
    <row r="49" spans="1:7" x14ac:dyDescent="0.25">
      <c r="A49" t="s">
        <v>7</v>
      </c>
      <c r="B49">
        <v>14400</v>
      </c>
      <c r="C49">
        <v>962</v>
      </c>
      <c r="D49">
        <v>1336726</v>
      </c>
      <c r="E49">
        <v>2415607</v>
      </c>
      <c r="F49">
        <v>750286.6875</v>
      </c>
      <c r="G49">
        <v>2108319</v>
      </c>
    </row>
    <row r="50" spans="1:7" x14ac:dyDescent="0.25">
      <c r="A50" t="s">
        <v>7</v>
      </c>
      <c r="B50">
        <v>86400</v>
      </c>
      <c r="C50">
        <v>6119</v>
      </c>
      <c r="D50">
        <v>4366687</v>
      </c>
      <c r="E50">
        <v>19849546</v>
      </c>
      <c r="F50">
        <v>2136763</v>
      </c>
      <c r="G50">
        <v>18429760</v>
      </c>
    </row>
    <row r="51" spans="1:7" x14ac:dyDescent="0.25">
      <c r="A51" t="s">
        <v>7</v>
      </c>
      <c r="B51">
        <v>21600</v>
      </c>
      <c r="C51">
        <v>1607</v>
      </c>
      <c r="D51">
        <v>2582119</v>
      </c>
      <c r="E51">
        <v>5370699</v>
      </c>
      <c r="F51">
        <v>1596861</v>
      </c>
      <c r="G51">
        <v>5351956</v>
      </c>
    </row>
    <row r="52" spans="1:7" x14ac:dyDescent="0.25">
      <c r="A52" t="s">
        <v>7</v>
      </c>
      <c r="B52">
        <v>43200</v>
      </c>
      <c r="C52">
        <v>2636</v>
      </c>
      <c r="D52">
        <v>4311049</v>
      </c>
      <c r="E52">
        <v>7371209</v>
      </c>
      <c r="F52">
        <v>2629738</v>
      </c>
      <c r="G52">
        <v>6513055</v>
      </c>
    </row>
    <row r="53" spans="1:7" x14ac:dyDescent="0.25">
      <c r="A53" t="s">
        <v>7</v>
      </c>
      <c r="B53">
        <v>50400</v>
      </c>
      <c r="C53">
        <v>3227</v>
      </c>
      <c r="D53">
        <v>5758970</v>
      </c>
      <c r="E53">
        <v>12528783</v>
      </c>
      <c r="F53">
        <v>3729436.5</v>
      </c>
      <c r="G53">
        <v>12489465</v>
      </c>
    </row>
    <row r="54" spans="1:7" x14ac:dyDescent="0.25">
      <c r="A54" t="s">
        <v>7</v>
      </c>
      <c r="B54">
        <v>12544</v>
      </c>
      <c r="C54">
        <v>719</v>
      </c>
      <c r="D54">
        <v>1577750.5</v>
      </c>
      <c r="E54">
        <v>3120034</v>
      </c>
      <c r="F54">
        <v>1077678</v>
      </c>
      <c r="G54">
        <v>3112755</v>
      </c>
    </row>
    <row r="55" spans="1:7" x14ac:dyDescent="0.25">
      <c r="A55" t="s">
        <v>7</v>
      </c>
      <c r="B55">
        <v>18816</v>
      </c>
      <c r="C55">
        <v>1337</v>
      </c>
      <c r="D55">
        <v>2266208</v>
      </c>
      <c r="E55">
        <v>4679109</v>
      </c>
      <c r="F55">
        <v>1379810.25</v>
      </c>
      <c r="G55">
        <v>4663853</v>
      </c>
    </row>
    <row r="56" spans="1:7" x14ac:dyDescent="0.25">
      <c r="A56" t="s">
        <v>7</v>
      </c>
      <c r="B56">
        <v>12544</v>
      </c>
      <c r="C56">
        <v>719</v>
      </c>
      <c r="D56">
        <v>1358935.875</v>
      </c>
      <c r="E56">
        <v>2163830</v>
      </c>
      <c r="F56">
        <v>923223.5</v>
      </c>
      <c r="G56">
        <v>1952030</v>
      </c>
    </row>
    <row r="57" spans="1:7" x14ac:dyDescent="0.25">
      <c r="A57" t="s">
        <v>7</v>
      </c>
      <c r="B57">
        <v>18816</v>
      </c>
      <c r="C57">
        <v>1337</v>
      </c>
      <c r="D57">
        <v>1834679.25</v>
      </c>
      <c r="E57">
        <v>3107010</v>
      </c>
      <c r="F57">
        <v>1114467</v>
      </c>
      <c r="G57">
        <v>2778302</v>
      </c>
    </row>
    <row r="58" spans="1:7" x14ac:dyDescent="0.25">
      <c r="A58" t="s">
        <v>7</v>
      </c>
      <c r="B58">
        <v>12544</v>
      </c>
      <c r="C58">
        <v>719</v>
      </c>
      <c r="D58">
        <v>1366229.625</v>
      </c>
      <c r="E58">
        <v>2192841</v>
      </c>
      <c r="F58">
        <v>924148.875</v>
      </c>
      <c r="G58">
        <v>1952080</v>
      </c>
    </row>
    <row r="59" spans="1:7" x14ac:dyDescent="0.25">
      <c r="A59" t="s">
        <v>7</v>
      </c>
      <c r="B59">
        <v>18816</v>
      </c>
      <c r="C59">
        <v>1337</v>
      </c>
      <c r="D59">
        <v>1849279.5</v>
      </c>
      <c r="E59">
        <v>3165761</v>
      </c>
      <c r="F59">
        <v>1116179.625</v>
      </c>
      <c r="G59">
        <v>2778390</v>
      </c>
    </row>
    <row r="60" spans="1:7" x14ac:dyDescent="0.25">
      <c r="A60" t="s">
        <v>7</v>
      </c>
      <c r="B60">
        <v>9408</v>
      </c>
      <c r="C60">
        <v>528</v>
      </c>
      <c r="D60">
        <v>1623335.5</v>
      </c>
      <c r="E60">
        <v>2343454</v>
      </c>
      <c r="F60">
        <v>1060913.75</v>
      </c>
      <c r="G60">
        <v>2338840</v>
      </c>
    </row>
    <row r="61" spans="1:7" x14ac:dyDescent="0.25">
      <c r="A61" t="s">
        <v>7</v>
      </c>
      <c r="B61">
        <v>9408</v>
      </c>
      <c r="C61">
        <v>528</v>
      </c>
      <c r="D61">
        <v>916702.125</v>
      </c>
      <c r="E61">
        <v>1575926</v>
      </c>
      <c r="F61">
        <v>596177.5</v>
      </c>
      <c r="G61">
        <v>1403910</v>
      </c>
    </row>
    <row r="62" spans="1:7" x14ac:dyDescent="0.25">
      <c r="A62" t="s">
        <v>7</v>
      </c>
      <c r="B62">
        <v>10976</v>
      </c>
      <c r="C62">
        <v>612</v>
      </c>
      <c r="D62">
        <v>1125868.75</v>
      </c>
      <c r="E62">
        <v>2726784</v>
      </c>
      <c r="F62">
        <v>806443.375</v>
      </c>
      <c r="G62">
        <v>2719735</v>
      </c>
    </row>
    <row r="63" spans="1:7" x14ac:dyDescent="0.25">
      <c r="A63" t="s">
        <v>7</v>
      </c>
      <c r="B63">
        <v>9408</v>
      </c>
      <c r="C63">
        <v>528</v>
      </c>
      <c r="D63">
        <v>1606699.5</v>
      </c>
      <c r="E63">
        <v>2343354</v>
      </c>
      <c r="F63">
        <v>1052772</v>
      </c>
      <c r="G63">
        <v>2338631</v>
      </c>
    </row>
    <row r="64" spans="1:7" x14ac:dyDescent="0.25">
      <c r="A64" t="s">
        <v>7</v>
      </c>
      <c r="B64">
        <v>10976</v>
      </c>
      <c r="C64">
        <v>612</v>
      </c>
      <c r="D64">
        <v>1086665.625</v>
      </c>
      <c r="E64">
        <v>1848813</v>
      </c>
      <c r="F64">
        <v>775307.3125</v>
      </c>
      <c r="G64">
        <v>1692067</v>
      </c>
    </row>
    <row r="65" spans="1:7" x14ac:dyDescent="0.25">
      <c r="A65" t="s">
        <v>7</v>
      </c>
      <c r="B65">
        <v>9408</v>
      </c>
      <c r="C65">
        <v>528</v>
      </c>
      <c r="D65">
        <v>897997.6875</v>
      </c>
      <c r="E65">
        <v>1566904</v>
      </c>
      <c r="F65">
        <v>594547.125</v>
      </c>
      <c r="G65">
        <v>1422985</v>
      </c>
    </row>
    <row r="66" spans="1:7" x14ac:dyDescent="0.25">
      <c r="A66" t="s">
        <v>7</v>
      </c>
      <c r="B66">
        <v>10976</v>
      </c>
      <c r="C66">
        <v>612</v>
      </c>
      <c r="D66">
        <v>1093926.5</v>
      </c>
      <c r="E66">
        <v>1874105</v>
      </c>
      <c r="F66">
        <v>776073</v>
      </c>
      <c r="G66">
        <v>1692091</v>
      </c>
    </row>
    <row r="67" spans="1:7" x14ac:dyDescent="0.25">
      <c r="A67" t="s">
        <v>7</v>
      </c>
      <c r="B67">
        <v>9408</v>
      </c>
      <c r="C67">
        <v>528</v>
      </c>
      <c r="D67">
        <v>904331.5625</v>
      </c>
      <c r="E67">
        <v>1589456</v>
      </c>
      <c r="F67">
        <v>595305</v>
      </c>
      <c r="G67">
        <v>1422949</v>
      </c>
    </row>
    <row r="68" spans="1:7" x14ac:dyDescent="0.25">
      <c r="A68" t="s">
        <v>7</v>
      </c>
      <c r="B68">
        <v>10976</v>
      </c>
      <c r="C68">
        <v>612</v>
      </c>
      <c r="D68">
        <v>1074454</v>
      </c>
      <c r="E68">
        <v>1853873</v>
      </c>
      <c r="F68">
        <v>734308.375</v>
      </c>
      <c r="G68">
        <v>1661200</v>
      </c>
    </row>
    <row r="69" spans="1:7" x14ac:dyDescent="0.25">
      <c r="A69" t="s">
        <v>7</v>
      </c>
      <c r="B69">
        <v>50176</v>
      </c>
      <c r="C69">
        <v>3227</v>
      </c>
      <c r="D69">
        <v>3359171.5</v>
      </c>
      <c r="E69">
        <v>12197137</v>
      </c>
      <c r="F69">
        <v>1934661.875</v>
      </c>
      <c r="G69">
        <v>11791169</v>
      </c>
    </row>
    <row r="70" spans="1:7" x14ac:dyDescent="0.25">
      <c r="A70" t="s">
        <v>7</v>
      </c>
      <c r="B70">
        <v>12544</v>
      </c>
      <c r="C70">
        <v>719</v>
      </c>
      <c r="D70">
        <v>1326296.75</v>
      </c>
      <c r="E70">
        <v>3116884</v>
      </c>
      <c r="F70">
        <v>1021483.8125</v>
      </c>
      <c r="G70">
        <v>3111019</v>
      </c>
    </row>
    <row r="71" spans="1:7" x14ac:dyDescent="0.25">
      <c r="A71" t="s">
        <v>7</v>
      </c>
      <c r="B71">
        <v>6272</v>
      </c>
      <c r="C71">
        <v>325</v>
      </c>
      <c r="D71">
        <v>608914.375</v>
      </c>
      <c r="E71">
        <v>1557462</v>
      </c>
      <c r="F71">
        <v>354444.53125</v>
      </c>
      <c r="G71">
        <v>1550352</v>
      </c>
    </row>
    <row r="72" spans="1:7" x14ac:dyDescent="0.25">
      <c r="A72" t="s">
        <v>7</v>
      </c>
      <c r="B72">
        <v>18816</v>
      </c>
      <c r="C72">
        <v>1337</v>
      </c>
      <c r="D72">
        <v>2993208.5</v>
      </c>
      <c r="E72">
        <v>4685539</v>
      </c>
      <c r="F72">
        <v>1964079.75</v>
      </c>
      <c r="G72">
        <v>4675331</v>
      </c>
    </row>
    <row r="73" spans="1:7" x14ac:dyDescent="0.25">
      <c r="A73" t="s">
        <v>7</v>
      </c>
      <c r="B73">
        <v>12544</v>
      </c>
      <c r="C73">
        <v>719</v>
      </c>
      <c r="D73">
        <v>1225704.25</v>
      </c>
      <c r="E73">
        <v>2097524</v>
      </c>
      <c r="F73">
        <v>943508.5625</v>
      </c>
      <c r="G73">
        <v>1955875</v>
      </c>
    </row>
    <row r="74" spans="1:7" x14ac:dyDescent="0.25">
      <c r="A74" t="s">
        <v>7</v>
      </c>
      <c r="B74">
        <v>6272</v>
      </c>
      <c r="C74">
        <v>325</v>
      </c>
      <c r="D74">
        <v>480673.78125</v>
      </c>
      <c r="E74">
        <v>981522</v>
      </c>
      <c r="F74">
        <v>275934.71875</v>
      </c>
      <c r="G74">
        <v>887395</v>
      </c>
    </row>
    <row r="75" spans="1:7" x14ac:dyDescent="0.25">
      <c r="A75" t="s">
        <v>7</v>
      </c>
      <c r="B75">
        <v>18816</v>
      </c>
      <c r="C75">
        <v>1337</v>
      </c>
      <c r="D75">
        <v>1826628.875</v>
      </c>
      <c r="E75">
        <v>3125887</v>
      </c>
      <c r="F75">
        <v>1198329.875</v>
      </c>
      <c r="G75">
        <v>2827006</v>
      </c>
    </row>
    <row r="76" spans="1:7" x14ac:dyDescent="0.25">
      <c r="A76" t="s">
        <v>7</v>
      </c>
      <c r="B76">
        <v>12544</v>
      </c>
      <c r="C76">
        <v>719</v>
      </c>
      <c r="D76">
        <v>1233330.375</v>
      </c>
      <c r="E76">
        <v>2127225</v>
      </c>
      <c r="F76">
        <v>944370.6875</v>
      </c>
      <c r="G76">
        <v>1955921</v>
      </c>
    </row>
    <row r="77" spans="1:7" x14ac:dyDescent="0.25">
      <c r="A77" t="s">
        <v>7</v>
      </c>
      <c r="B77">
        <v>12544</v>
      </c>
      <c r="C77">
        <v>719</v>
      </c>
      <c r="D77">
        <v>1232904.25</v>
      </c>
      <c r="E77">
        <v>2108919</v>
      </c>
      <c r="F77">
        <v>883939.125</v>
      </c>
      <c r="G77">
        <v>1914492</v>
      </c>
    </row>
    <row r="78" spans="1:7" x14ac:dyDescent="0.25">
      <c r="A78" t="s">
        <v>7</v>
      </c>
      <c r="B78">
        <v>6272</v>
      </c>
      <c r="C78">
        <v>325</v>
      </c>
      <c r="D78">
        <v>485729.5625</v>
      </c>
      <c r="E78">
        <v>996274</v>
      </c>
      <c r="F78">
        <v>276603</v>
      </c>
      <c r="G78">
        <v>887447</v>
      </c>
    </row>
    <row r="79" spans="1:7" x14ac:dyDescent="0.25">
      <c r="A79" t="s">
        <v>7</v>
      </c>
      <c r="B79">
        <v>18816</v>
      </c>
      <c r="C79">
        <v>1337</v>
      </c>
      <c r="D79">
        <v>1841228.5</v>
      </c>
      <c r="E79">
        <v>3184438</v>
      </c>
      <c r="F79">
        <v>1200029</v>
      </c>
      <c r="G79">
        <v>2826884</v>
      </c>
    </row>
    <row r="80" spans="1:7" x14ac:dyDescent="0.25">
      <c r="A80" t="s">
        <v>7</v>
      </c>
      <c r="B80">
        <v>9408</v>
      </c>
      <c r="C80">
        <v>528</v>
      </c>
      <c r="D80">
        <v>1471976.25</v>
      </c>
      <c r="E80">
        <v>2342499</v>
      </c>
      <c r="F80">
        <v>1064998.5</v>
      </c>
      <c r="G80">
        <v>2338894</v>
      </c>
    </row>
    <row r="81" spans="1:7" x14ac:dyDescent="0.25">
      <c r="A81" t="s">
        <v>7</v>
      </c>
      <c r="B81">
        <v>10976</v>
      </c>
      <c r="C81">
        <v>612</v>
      </c>
      <c r="D81">
        <v>1167761.75</v>
      </c>
      <c r="E81">
        <v>2727092</v>
      </c>
      <c r="F81">
        <v>909083.25</v>
      </c>
      <c r="G81">
        <v>2722560</v>
      </c>
    </row>
    <row r="82" spans="1:7" x14ac:dyDescent="0.25">
      <c r="A82" t="s">
        <v>7</v>
      </c>
      <c r="B82">
        <v>9408</v>
      </c>
      <c r="C82">
        <v>528</v>
      </c>
      <c r="D82">
        <v>1466893.375</v>
      </c>
      <c r="E82">
        <v>2342372</v>
      </c>
      <c r="F82">
        <v>1064732.5</v>
      </c>
      <c r="G82">
        <v>2338820</v>
      </c>
    </row>
    <row r="83" spans="1:7" x14ac:dyDescent="0.25">
      <c r="A83" t="s">
        <v>7</v>
      </c>
      <c r="B83">
        <v>10976</v>
      </c>
      <c r="C83">
        <v>612</v>
      </c>
      <c r="D83">
        <v>1126647.5</v>
      </c>
      <c r="E83">
        <v>1856876</v>
      </c>
      <c r="F83">
        <v>876585.25</v>
      </c>
      <c r="G83">
        <v>1733766</v>
      </c>
    </row>
    <row r="84" spans="1:7" x14ac:dyDescent="0.25">
      <c r="A84" t="s">
        <v>7</v>
      </c>
      <c r="B84">
        <v>9408</v>
      </c>
      <c r="C84">
        <v>528</v>
      </c>
      <c r="D84">
        <v>963440.875</v>
      </c>
      <c r="E84">
        <v>1594427</v>
      </c>
      <c r="F84">
        <v>696353.375</v>
      </c>
      <c r="G84">
        <v>1467018</v>
      </c>
    </row>
    <row r="85" spans="1:7" x14ac:dyDescent="0.25">
      <c r="A85" t="s">
        <v>7</v>
      </c>
      <c r="B85">
        <v>10976</v>
      </c>
      <c r="C85">
        <v>612</v>
      </c>
      <c r="D85">
        <v>1132882.5</v>
      </c>
      <c r="E85">
        <v>1879859</v>
      </c>
      <c r="F85">
        <v>877245.75</v>
      </c>
      <c r="G85">
        <v>1733794</v>
      </c>
    </row>
    <row r="86" spans="1:7" x14ac:dyDescent="0.25">
      <c r="A86" t="s">
        <v>7</v>
      </c>
      <c r="B86">
        <v>9408</v>
      </c>
      <c r="C86">
        <v>528</v>
      </c>
      <c r="D86">
        <v>969287.1875</v>
      </c>
      <c r="E86">
        <v>1614717</v>
      </c>
      <c r="F86">
        <v>697003.9375</v>
      </c>
      <c r="G86">
        <v>1466933</v>
      </c>
    </row>
    <row r="87" spans="1:7" x14ac:dyDescent="0.25">
      <c r="A87" t="s">
        <v>7</v>
      </c>
      <c r="B87">
        <v>10976</v>
      </c>
      <c r="C87">
        <v>612</v>
      </c>
      <c r="D87">
        <v>1238364.75</v>
      </c>
      <c r="E87">
        <v>2727911</v>
      </c>
      <c r="F87">
        <v>995443</v>
      </c>
      <c r="G87">
        <v>2724482</v>
      </c>
    </row>
    <row r="88" spans="1:7" x14ac:dyDescent="0.25">
      <c r="A88" t="s">
        <v>7</v>
      </c>
      <c r="B88">
        <v>50176</v>
      </c>
      <c r="C88">
        <v>3227</v>
      </c>
      <c r="D88">
        <v>2808501.5</v>
      </c>
      <c r="E88">
        <v>11740853</v>
      </c>
      <c r="F88">
        <v>1807694.625</v>
      </c>
      <c r="G88">
        <v>11283158</v>
      </c>
    </row>
    <row r="89" spans="1:7" x14ac:dyDescent="0.25">
      <c r="A89" t="s">
        <v>7</v>
      </c>
      <c r="B89">
        <v>12544</v>
      </c>
      <c r="C89">
        <v>719</v>
      </c>
      <c r="D89">
        <v>1363912.125</v>
      </c>
      <c r="E89">
        <v>3117000</v>
      </c>
      <c r="F89">
        <v>1126695.625</v>
      </c>
      <c r="G89">
        <v>3113406</v>
      </c>
    </row>
    <row r="90" spans="1:7" x14ac:dyDescent="0.25">
      <c r="A90" t="s">
        <v>7</v>
      </c>
      <c r="B90">
        <v>12544</v>
      </c>
      <c r="C90">
        <v>719</v>
      </c>
      <c r="D90">
        <v>1355186.875</v>
      </c>
      <c r="E90">
        <v>3117012</v>
      </c>
      <c r="F90">
        <v>1055197.25</v>
      </c>
      <c r="G90">
        <v>3111699</v>
      </c>
    </row>
    <row r="91" spans="1:7" x14ac:dyDescent="0.25">
      <c r="A91" t="s">
        <v>7</v>
      </c>
      <c r="B91">
        <v>6272</v>
      </c>
      <c r="C91">
        <v>325</v>
      </c>
      <c r="D91">
        <v>531865.25</v>
      </c>
      <c r="E91">
        <v>1555655</v>
      </c>
      <c r="F91">
        <v>343370</v>
      </c>
      <c r="G91">
        <v>1549813</v>
      </c>
    </row>
    <row r="92" spans="1:7" x14ac:dyDescent="0.25">
      <c r="A92" t="s">
        <v>7</v>
      </c>
      <c r="B92">
        <v>18816</v>
      </c>
      <c r="C92">
        <v>1337</v>
      </c>
      <c r="D92">
        <v>2731451</v>
      </c>
      <c r="E92">
        <v>4683450</v>
      </c>
      <c r="F92">
        <v>1980923.75</v>
      </c>
      <c r="G92">
        <v>4675574</v>
      </c>
    </row>
    <row r="93" spans="1:7" x14ac:dyDescent="0.25">
      <c r="A93" t="s">
        <v>7</v>
      </c>
      <c r="B93">
        <v>12544</v>
      </c>
      <c r="C93">
        <v>719</v>
      </c>
      <c r="D93">
        <v>1272524.25</v>
      </c>
      <c r="E93">
        <v>2113237</v>
      </c>
      <c r="F93">
        <v>1050231.125</v>
      </c>
      <c r="G93">
        <v>2002818</v>
      </c>
    </row>
    <row r="94" spans="1:7" x14ac:dyDescent="0.25">
      <c r="A94" t="s">
        <v>7</v>
      </c>
      <c r="B94">
        <v>6272</v>
      </c>
      <c r="C94">
        <v>325</v>
      </c>
      <c r="D94">
        <v>498699.8125</v>
      </c>
      <c r="E94">
        <v>976554</v>
      </c>
      <c r="F94">
        <v>320390.1875</v>
      </c>
      <c r="G94">
        <v>894697</v>
      </c>
    </row>
    <row r="95" spans="1:7" x14ac:dyDescent="0.25">
      <c r="A95" t="s">
        <v>7</v>
      </c>
      <c r="B95">
        <v>18816</v>
      </c>
      <c r="C95">
        <v>1337</v>
      </c>
      <c r="D95">
        <v>1906915.25</v>
      </c>
      <c r="E95">
        <v>3184154</v>
      </c>
      <c r="F95">
        <v>1383426.25</v>
      </c>
      <c r="G95">
        <v>2928486</v>
      </c>
    </row>
    <row r="96" spans="1:7" x14ac:dyDescent="0.25">
      <c r="A96" t="s">
        <v>7</v>
      </c>
      <c r="B96">
        <v>12544</v>
      </c>
      <c r="C96">
        <v>719</v>
      </c>
      <c r="D96">
        <v>1280291.25</v>
      </c>
      <c r="E96">
        <v>2144967</v>
      </c>
      <c r="F96">
        <v>1051000</v>
      </c>
      <c r="G96">
        <v>2002821</v>
      </c>
    </row>
    <row r="97" spans="1:7" x14ac:dyDescent="0.25">
      <c r="A97" t="s">
        <v>7</v>
      </c>
      <c r="B97">
        <v>6272</v>
      </c>
      <c r="C97">
        <v>325</v>
      </c>
      <c r="D97">
        <v>503531.9375</v>
      </c>
      <c r="E97">
        <v>991594</v>
      </c>
      <c r="F97">
        <v>320987.03125</v>
      </c>
      <c r="G97">
        <v>894748</v>
      </c>
    </row>
    <row r="98" spans="1:7" x14ac:dyDescent="0.25">
      <c r="A98" t="s">
        <v>7</v>
      </c>
      <c r="B98">
        <v>18816</v>
      </c>
      <c r="C98">
        <v>1337</v>
      </c>
      <c r="D98">
        <v>1920785.5</v>
      </c>
      <c r="E98">
        <v>3240291</v>
      </c>
      <c r="F98">
        <v>1384928</v>
      </c>
      <c r="G98">
        <v>2928447</v>
      </c>
    </row>
    <row r="99" spans="1:7" x14ac:dyDescent="0.25">
      <c r="A99" t="s">
        <v>7</v>
      </c>
      <c r="B99">
        <v>9408</v>
      </c>
      <c r="C99">
        <v>528</v>
      </c>
      <c r="D99">
        <v>984073</v>
      </c>
      <c r="E99">
        <v>1622268</v>
      </c>
      <c r="F99">
        <v>793736.5</v>
      </c>
      <c r="G99">
        <v>1511896</v>
      </c>
    </row>
    <row r="100" spans="1:7" x14ac:dyDescent="0.25">
      <c r="A100" t="s">
        <v>7</v>
      </c>
      <c r="B100">
        <v>10976</v>
      </c>
      <c r="C100">
        <v>612</v>
      </c>
      <c r="D100">
        <v>1198422.25</v>
      </c>
      <c r="E100">
        <v>2727587</v>
      </c>
      <c r="F100">
        <v>997254.875</v>
      </c>
      <c r="G100">
        <v>2724262</v>
      </c>
    </row>
    <row r="101" spans="1:7" x14ac:dyDescent="0.25">
      <c r="A101" t="s">
        <v>7</v>
      </c>
      <c r="B101">
        <v>9408</v>
      </c>
      <c r="C101">
        <v>528</v>
      </c>
      <c r="D101">
        <v>1510838.75</v>
      </c>
      <c r="E101">
        <v>2342518</v>
      </c>
      <c r="F101">
        <v>1189906.125</v>
      </c>
      <c r="G101">
        <v>2340102</v>
      </c>
    </row>
    <row r="102" spans="1:7" x14ac:dyDescent="0.25">
      <c r="A102" t="s">
        <v>7</v>
      </c>
      <c r="B102">
        <v>10976</v>
      </c>
      <c r="C102">
        <v>612</v>
      </c>
      <c r="D102">
        <v>1137080.25</v>
      </c>
      <c r="E102">
        <v>1853815</v>
      </c>
      <c r="F102">
        <v>947190.5</v>
      </c>
      <c r="G102">
        <v>1763905</v>
      </c>
    </row>
    <row r="103" spans="1:7" x14ac:dyDescent="0.25">
      <c r="A103" t="s">
        <v>7</v>
      </c>
      <c r="B103">
        <v>9408</v>
      </c>
      <c r="C103">
        <v>528</v>
      </c>
      <c r="D103">
        <v>979784.9375</v>
      </c>
      <c r="E103">
        <v>1602118</v>
      </c>
      <c r="F103">
        <v>771549.8125</v>
      </c>
      <c r="G103">
        <v>1495405</v>
      </c>
    </row>
    <row r="104" spans="1:7" x14ac:dyDescent="0.25">
      <c r="A104" t="s">
        <v>7</v>
      </c>
      <c r="B104">
        <v>10976</v>
      </c>
      <c r="C104">
        <v>612</v>
      </c>
      <c r="D104">
        <v>1143146.625</v>
      </c>
      <c r="E104">
        <v>1877631</v>
      </c>
      <c r="F104">
        <v>947753.25</v>
      </c>
      <c r="G104">
        <v>1763949</v>
      </c>
    </row>
    <row r="105" spans="1:7" x14ac:dyDescent="0.25">
      <c r="A105" t="s">
        <v>7</v>
      </c>
      <c r="B105">
        <v>9408</v>
      </c>
      <c r="C105">
        <v>528</v>
      </c>
      <c r="D105">
        <v>985415</v>
      </c>
      <c r="E105">
        <v>1624175</v>
      </c>
      <c r="F105">
        <v>772065.125</v>
      </c>
      <c r="G105">
        <v>1495351</v>
      </c>
    </row>
    <row r="106" spans="1:7" x14ac:dyDescent="0.25">
      <c r="A106" t="s">
        <v>7</v>
      </c>
      <c r="B106">
        <v>10976</v>
      </c>
      <c r="C106">
        <v>612</v>
      </c>
      <c r="D106">
        <v>1154161.875</v>
      </c>
      <c r="E106">
        <v>1901844</v>
      </c>
      <c r="F106">
        <v>932424.5</v>
      </c>
      <c r="G106">
        <v>1769143</v>
      </c>
    </row>
    <row r="107" spans="1:7" x14ac:dyDescent="0.25">
      <c r="A107" t="s">
        <v>7</v>
      </c>
      <c r="B107">
        <v>50176</v>
      </c>
      <c r="C107">
        <v>3227</v>
      </c>
      <c r="D107">
        <v>2839033.5</v>
      </c>
      <c r="E107">
        <v>11840871</v>
      </c>
      <c r="F107">
        <v>1997660.75</v>
      </c>
      <c r="G107">
        <v>11484528</v>
      </c>
    </row>
    <row r="108" spans="1:7" x14ac:dyDescent="0.25">
      <c r="A108" t="s">
        <v>7</v>
      </c>
      <c r="B108">
        <v>12544</v>
      </c>
      <c r="C108">
        <v>719</v>
      </c>
      <c r="D108">
        <v>1371321.625</v>
      </c>
      <c r="E108">
        <v>3116965</v>
      </c>
      <c r="F108">
        <v>1191254.75</v>
      </c>
      <c r="G108">
        <v>3114607</v>
      </c>
    </row>
    <row r="109" spans="1:7" x14ac:dyDescent="0.25">
      <c r="A109" t="s">
        <v>7</v>
      </c>
      <c r="B109">
        <v>6272</v>
      </c>
      <c r="C109">
        <v>325</v>
      </c>
      <c r="D109">
        <v>527221.25</v>
      </c>
      <c r="E109">
        <v>1555717</v>
      </c>
      <c r="F109">
        <v>370295.5625</v>
      </c>
      <c r="G109">
        <v>1551132</v>
      </c>
    </row>
    <row r="110" spans="1:7" x14ac:dyDescent="0.25">
      <c r="A110" t="s">
        <v>7</v>
      </c>
      <c r="B110">
        <v>18816</v>
      </c>
      <c r="C110">
        <v>1337</v>
      </c>
      <c r="D110">
        <v>2816853.5</v>
      </c>
      <c r="E110">
        <v>4683711</v>
      </c>
      <c r="F110">
        <v>2213744.25</v>
      </c>
      <c r="G110">
        <v>4678538</v>
      </c>
    </row>
    <row r="111" spans="1:7" x14ac:dyDescent="0.25">
      <c r="A111" t="s">
        <v>7</v>
      </c>
      <c r="B111">
        <v>12544</v>
      </c>
      <c r="C111">
        <v>719</v>
      </c>
      <c r="D111">
        <v>1286416.5</v>
      </c>
      <c r="E111">
        <v>2112562</v>
      </c>
      <c r="F111">
        <v>1118177.5</v>
      </c>
      <c r="G111">
        <v>2034849</v>
      </c>
    </row>
    <row r="112" spans="1:7" x14ac:dyDescent="0.25">
      <c r="A112" t="s">
        <v>7</v>
      </c>
      <c r="B112">
        <v>6272</v>
      </c>
      <c r="C112">
        <v>325</v>
      </c>
      <c r="D112">
        <v>504842.9375</v>
      </c>
      <c r="E112">
        <v>985639</v>
      </c>
      <c r="F112">
        <v>356379.84375</v>
      </c>
      <c r="G112">
        <v>905611</v>
      </c>
    </row>
    <row r="113" spans="1:7" x14ac:dyDescent="0.25">
      <c r="A113" t="s">
        <v>7</v>
      </c>
      <c r="B113">
        <v>18816</v>
      </c>
      <c r="C113">
        <v>1337</v>
      </c>
      <c r="D113">
        <v>1982901.125</v>
      </c>
      <c r="E113">
        <v>3209843</v>
      </c>
      <c r="F113">
        <v>1557388.5</v>
      </c>
      <c r="G113">
        <v>2998649</v>
      </c>
    </row>
    <row r="114" spans="1:7" x14ac:dyDescent="0.25">
      <c r="A114" t="s">
        <v>7</v>
      </c>
      <c r="B114">
        <v>12544</v>
      </c>
      <c r="C114">
        <v>719</v>
      </c>
      <c r="D114">
        <v>1294244.75</v>
      </c>
      <c r="E114">
        <v>2141963</v>
      </c>
      <c r="F114">
        <v>1118838.875</v>
      </c>
      <c r="G114">
        <v>2034810</v>
      </c>
    </row>
    <row r="115" spans="1:7" x14ac:dyDescent="0.25">
      <c r="A115" t="s">
        <v>7</v>
      </c>
      <c r="B115">
        <v>6272</v>
      </c>
      <c r="C115">
        <v>325</v>
      </c>
      <c r="D115">
        <v>510130.125</v>
      </c>
      <c r="E115">
        <v>1000576</v>
      </c>
      <c r="F115">
        <v>356927.40625</v>
      </c>
      <c r="G115">
        <v>905669</v>
      </c>
    </row>
    <row r="116" spans="1:7" x14ac:dyDescent="0.25">
      <c r="A116" t="s">
        <v>7</v>
      </c>
      <c r="B116">
        <v>18816</v>
      </c>
      <c r="C116">
        <v>1337</v>
      </c>
      <c r="D116">
        <v>1996205</v>
      </c>
      <c r="E116">
        <v>3263548</v>
      </c>
      <c r="F116">
        <v>1558777.25</v>
      </c>
      <c r="G116">
        <v>2998573</v>
      </c>
    </row>
    <row r="117" spans="1:7" x14ac:dyDescent="0.25">
      <c r="A117" t="s">
        <v>7</v>
      </c>
      <c r="B117">
        <v>9408</v>
      </c>
      <c r="C117">
        <v>528</v>
      </c>
      <c r="D117">
        <v>990196</v>
      </c>
      <c r="E117">
        <v>1607320</v>
      </c>
      <c r="F117">
        <v>848460.125</v>
      </c>
      <c r="G117">
        <v>1518472</v>
      </c>
    </row>
    <row r="118" spans="1:7" x14ac:dyDescent="0.25">
      <c r="A118" t="s">
        <v>7</v>
      </c>
      <c r="B118">
        <v>10976</v>
      </c>
      <c r="C118">
        <v>612</v>
      </c>
      <c r="D118">
        <v>1206563.25</v>
      </c>
      <c r="E118">
        <v>2727669</v>
      </c>
      <c r="F118">
        <v>1060728.75</v>
      </c>
      <c r="G118">
        <v>2725420</v>
      </c>
    </row>
    <row r="119" spans="1:7" x14ac:dyDescent="0.25">
      <c r="A119" t="s">
        <v>7</v>
      </c>
      <c r="B119">
        <v>9408</v>
      </c>
      <c r="C119">
        <v>528</v>
      </c>
      <c r="D119">
        <v>1541839</v>
      </c>
      <c r="E119">
        <v>2342455</v>
      </c>
      <c r="F119">
        <v>1289554.75</v>
      </c>
      <c r="G119">
        <v>2340720</v>
      </c>
    </row>
    <row r="120" spans="1:7" x14ac:dyDescent="0.25">
      <c r="A120" t="s">
        <v>7</v>
      </c>
      <c r="B120">
        <v>10976</v>
      </c>
      <c r="C120">
        <v>612</v>
      </c>
      <c r="D120">
        <v>1154718</v>
      </c>
      <c r="E120">
        <v>1867195</v>
      </c>
      <c r="F120">
        <v>1014816.875</v>
      </c>
      <c r="G120">
        <v>1798335</v>
      </c>
    </row>
    <row r="121" spans="1:7" x14ac:dyDescent="0.25">
      <c r="A121" t="s">
        <v>7</v>
      </c>
      <c r="B121">
        <v>9408</v>
      </c>
      <c r="C121">
        <v>528</v>
      </c>
      <c r="D121">
        <v>984238.5625</v>
      </c>
      <c r="E121">
        <v>1609130</v>
      </c>
      <c r="F121">
        <v>823896.25</v>
      </c>
      <c r="G121">
        <v>1527060</v>
      </c>
    </row>
    <row r="122" spans="1:7" x14ac:dyDescent="0.25">
      <c r="A122" t="s">
        <v>7</v>
      </c>
      <c r="B122">
        <v>10976</v>
      </c>
      <c r="C122">
        <v>612</v>
      </c>
      <c r="D122">
        <v>1160853.625</v>
      </c>
      <c r="E122">
        <v>1891741</v>
      </c>
      <c r="F122">
        <v>1015409.9375</v>
      </c>
      <c r="G122">
        <v>1798310</v>
      </c>
    </row>
    <row r="123" spans="1:7" x14ac:dyDescent="0.25">
      <c r="A123" t="s">
        <v>7</v>
      </c>
      <c r="B123">
        <v>9408</v>
      </c>
      <c r="C123">
        <v>528</v>
      </c>
      <c r="D123">
        <v>990215.5625</v>
      </c>
      <c r="E123">
        <v>1629753</v>
      </c>
      <c r="F123">
        <v>824454.375</v>
      </c>
      <c r="G123">
        <v>1527036</v>
      </c>
    </row>
    <row r="124" spans="1:7" x14ac:dyDescent="0.25">
      <c r="A124" t="s">
        <v>7</v>
      </c>
      <c r="B124">
        <v>10976</v>
      </c>
      <c r="C124">
        <v>612</v>
      </c>
      <c r="D124">
        <v>1155997</v>
      </c>
      <c r="E124">
        <v>1897981</v>
      </c>
      <c r="F124">
        <v>990391.625</v>
      </c>
      <c r="G124">
        <v>1795132</v>
      </c>
    </row>
    <row r="125" spans="1:7" x14ac:dyDescent="0.25">
      <c r="A125" t="s">
        <v>7</v>
      </c>
      <c r="B125">
        <v>50176</v>
      </c>
      <c r="C125">
        <v>3227</v>
      </c>
      <c r="D125">
        <v>2829322</v>
      </c>
      <c r="E125">
        <v>11902966</v>
      </c>
      <c r="F125">
        <v>2155261.75</v>
      </c>
      <c r="G125">
        <v>11625563</v>
      </c>
    </row>
    <row r="126" spans="1:7" x14ac:dyDescent="0.25">
      <c r="A126" t="s">
        <v>7</v>
      </c>
      <c r="B126">
        <v>12544</v>
      </c>
      <c r="C126">
        <v>719</v>
      </c>
      <c r="D126">
        <v>1366093</v>
      </c>
      <c r="E126">
        <v>3116485</v>
      </c>
      <c r="F126">
        <v>1239618</v>
      </c>
      <c r="G126">
        <v>3114833</v>
      </c>
    </row>
    <row r="127" spans="1:7" x14ac:dyDescent="0.25">
      <c r="A127" t="s">
        <v>7</v>
      </c>
      <c r="B127">
        <v>6272</v>
      </c>
      <c r="C127">
        <v>325</v>
      </c>
      <c r="D127">
        <v>525209.625</v>
      </c>
      <c r="E127">
        <v>1555809</v>
      </c>
      <c r="F127">
        <v>399377.25</v>
      </c>
      <c r="G127">
        <v>1552258</v>
      </c>
    </row>
    <row r="128" spans="1:7" x14ac:dyDescent="0.25">
      <c r="A128" t="s">
        <v>7</v>
      </c>
      <c r="B128">
        <v>18816</v>
      </c>
      <c r="C128">
        <v>1337</v>
      </c>
      <c r="D128">
        <v>2869915.75</v>
      </c>
      <c r="E128">
        <v>4683757</v>
      </c>
      <c r="F128">
        <v>2399679</v>
      </c>
      <c r="G128">
        <v>4679945</v>
      </c>
    </row>
    <row r="129" spans="1:7" x14ac:dyDescent="0.25">
      <c r="A129" t="s">
        <v>7</v>
      </c>
      <c r="B129">
        <v>12544</v>
      </c>
      <c r="C129">
        <v>719</v>
      </c>
      <c r="D129">
        <v>1285386.875</v>
      </c>
      <c r="E129">
        <v>2119131</v>
      </c>
      <c r="F129">
        <v>1167384</v>
      </c>
      <c r="G129">
        <v>2064010</v>
      </c>
    </row>
    <row r="130" spans="1:7" x14ac:dyDescent="0.25">
      <c r="A130" t="s">
        <v>7</v>
      </c>
      <c r="B130">
        <v>12544</v>
      </c>
      <c r="C130">
        <v>719</v>
      </c>
      <c r="D130">
        <v>1314961</v>
      </c>
      <c r="E130">
        <v>2126971</v>
      </c>
      <c r="F130">
        <v>1162570.25</v>
      </c>
      <c r="G130">
        <v>2054777</v>
      </c>
    </row>
    <row r="131" spans="1:7" x14ac:dyDescent="0.25">
      <c r="A131" t="s">
        <v>7</v>
      </c>
      <c r="B131">
        <v>6272</v>
      </c>
      <c r="C131">
        <v>325</v>
      </c>
      <c r="D131">
        <v>518219.40625</v>
      </c>
      <c r="E131">
        <v>1006337</v>
      </c>
      <c r="F131">
        <v>393581.125</v>
      </c>
      <c r="G131">
        <v>943556</v>
      </c>
    </row>
    <row r="132" spans="1:7" x14ac:dyDescent="0.25">
      <c r="A132" t="s">
        <v>7</v>
      </c>
      <c r="B132">
        <v>18816</v>
      </c>
      <c r="C132">
        <v>1337</v>
      </c>
      <c r="D132">
        <v>2008579.625</v>
      </c>
      <c r="E132">
        <v>3205161</v>
      </c>
      <c r="F132">
        <v>1679219.25</v>
      </c>
      <c r="G132">
        <v>3041407</v>
      </c>
    </row>
    <row r="133" spans="1:7" x14ac:dyDescent="0.25">
      <c r="A133" t="s">
        <v>7</v>
      </c>
      <c r="B133">
        <v>12544</v>
      </c>
      <c r="C133">
        <v>719</v>
      </c>
      <c r="D133">
        <v>1293371.5</v>
      </c>
      <c r="E133">
        <v>2150916</v>
      </c>
      <c r="F133">
        <v>1168046.25</v>
      </c>
      <c r="G133">
        <v>2064028</v>
      </c>
    </row>
    <row r="134" spans="1:7" x14ac:dyDescent="0.25">
      <c r="A134" t="s">
        <v>7</v>
      </c>
      <c r="B134">
        <v>6272</v>
      </c>
      <c r="C134">
        <v>325</v>
      </c>
      <c r="D134">
        <v>523216.9375</v>
      </c>
      <c r="E134">
        <v>1019806</v>
      </c>
      <c r="F134">
        <v>394053.9375</v>
      </c>
      <c r="G134">
        <v>943600</v>
      </c>
    </row>
    <row r="135" spans="1:7" x14ac:dyDescent="0.25">
      <c r="A135" t="s">
        <v>7</v>
      </c>
      <c r="B135">
        <v>18816</v>
      </c>
      <c r="C135">
        <v>1337</v>
      </c>
      <c r="D135">
        <v>2021823.125</v>
      </c>
      <c r="E135">
        <v>3259781</v>
      </c>
      <c r="F135">
        <v>1680488.25</v>
      </c>
      <c r="G135">
        <v>3041317</v>
      </c>
    </row>
    <row r="136" spans="1:7" x14ac:dyDescent="0.25">
      <c r="A136" t="s">
        <v>7</v>
      </c>
      <c r="B136">
        <v>9408</v>
      </c>
      <c r="C136">
        <v>528</v>
      </c>
      <c r="D136">
        <v>1563763.75</v>
      </c>
      <c r="E136">
        <v>2342775</v>
      </c>
      <c r="F136">
        <v>1371484.625</v>
      </c>
      <c r="G136">
        <v>2341550</v>
      </c>
    </row>
    <row r="137" spans="1:7" x14ac:dyDescent="0.25">
      <c r="A137" t="s">
        <v>7</v>
      </c>
      <c r="B137">
        <v>10976</v>
      </c>
      <c r="C137">
        <v>612</v>
      </c>
      <c r="D137">
        <v>1218942.5</v>
      </c>
      <c r="E137">
        <v>2727422</v>
      </c>
      <c r="F137">
        <v>1106883.875</v>
      </c>
      <c r="G137">
        <v>2725347</v>
      </c>
    </row>
    <row r="138" spans="1:7" x14ac:dyDescent="0.25">
      <c r="A138" t="s">
        <v>7</v>
      </c>
      <c r="B138">
        <v>9408</v>
      </c>
      <c r="C138">
        <v>528</v>
      </c>
      <c r="D138">
        <v>1563390.25</v>
      </c>
      <c r="E138">
        <v>2342845</v>
      </c>
      <c r="F138">
        <v>1370153.375</v>
      </c>
      <c r="G138">
        <v>2341434</v>
      </c>
    </row>
    <row r="139" spans="1:7" x14ac:dyDescent="0.25">
      <c r="A139" t="s">
        <v>7</v>
      </c>
      <c r="B139">
        <v>10976</v>
      </c>
      <c r="C139">
        <v>612</v>
      </c>
      <c r="D139">
        <v>1147771.25</v>
      </c>
      <c r="E139">
        <v>1865680</v>
      </c>
      <c r="F139">
        <v>1041101.125</v>
      </c>
      <c r="G139">
        <v>1811449</v>
      </c>
    </row>
    <row r="140" spans="1:7" x14ac:dyDescent="0.25">
      <c r="A140" t="s">
        <v>7</v>
      </c>
      <c r="B140">
        <v>9408</v>
      </c>
      <c r="C140">
        <v>528</v>
      </c>
      <c r="D140">
        <v>988065.6875</v>
      </c>
      <c r="E140">
        <v>1600108</v>
      </c>
      <c r="F140">
        <v>865218.875</v>
      </c>
      <c r="G140">
        <v>1538872</v>
      </c>
    </row>
    <row r="141" spans="1:7" x14ac:dyDescent="0.25">
      <c r="A141" t="s">
        <v>7</v>
      </c>
      <c r="B141">
        <v>10976</v>
      </c>
      <c r="C141">
        <v>612</v>
      </c>
      <c r="D141">
        <v>1154691.625</v>
      </c>
      <c r="E141">
        <v>1889517</v>
      </c>
      <c r="F141">
        <v>1041814.125</v>
      </c>
      <c r="G141">
        <v>1811457</v>
      </c>
    </row>
    <row r="142" spans="1:7" x14ac:dyDescent="0.25">
      <c r="A142" t="s">
        <v>7</v>
      </c>
      <c r="B142">
        <v>9408</v>
      </c>
      <c r="C142">
        <v>528</v>
      </c>
      <c r="D142">
        <v>993753.9375</v>
      </c>
      <c r="E142">
        <v>1621958</v>
      </c>
      <c r="F142">
        <v>865645.875</v>
      </c>
      <c r="G142">
        <v>1538768</v>
      </c>
    </row>
    <row r="143" spans="1:7" x14ac:dyDescent="0.25">
      <c r="A143" t="s">
        <v>7</v>
      </c>
      <c r="B143">
        <v>10976</v>
      </c>
      <c r="C143">
        <v>612</v>
      </c>
      <c r="D143">
        <v>1145999.75</v>
      </c>
      <c r="E143">
        <v>1884139</v>
      </c>
      <c r="F143">
        <v>1014140</v>
      </c>
      <c r="G143">
        <v>1796410</v>
      </c>
    </row>
    <row r="144" spans="1:7" x14ac:dyDescent="0.25">
      <c r="A144" t="s">
        <v>7</v>
      </c>
      <c r="B144">
        <v>50176</v>
      </c>
      <c r="C144">
        <v>3227</v>
      </c>
      <c r="D144">
        <v>2811932.5</v>
      </c>
      <c r="E144">
        <v>11934302</v>
      </c>
      <c r="F144">
        <v>2287835.75</v>
      </c>
      <c r="G144">
        <v>11718326</v>
      </c>
    </row>
    <row r="145" spans="1:7" x14ac:dyDescent="0.25">
      <c r="A145" t="s">
        <v>7</v>
      </c>
      <c r="B145">
        <v>12544</v>
      </c>
      <c r="C145">
        <v>719</v>
      </c>
      <c r="D145">
        <v>1389740.75</v>
      </c>
      <c r="E145">
        <v>3116311</v>
      </c>
      <c r="F145">
        <v>1287668.75</v>
      </c>
      <c r="G145">
        <v>3114785</v>
      </c>
    </row>
    <row r="146" spans="1:7" x14ac:dyDescent="0.25">
      <c r="A146" t="s">
        <v>7</v>
      </c>
      <c r="B146">
        <v>12544</v>
      </c>
      <c r="C146">
        <v>719</v>
      </c>
      <c r="D146">
        <v>1375517.25</v>
      </c>
      <c r="E146">
        <v>3116377</v>
      </c>
      <c r="F146">
        <v>1239690.75</v>
      </c>
      <c r="G146">
        <v>3114826</v>
      </c>
    </row>
    <row r="147" spans="1:7" x14ac:dyDescent="0.25">
      <c r="A147" t="s">
        <v>7</v>
      </c>
      <c r="B147">
        <v>6272</v>
      </c>
      <c r="C147">
        <v>325</v>
      </c>
      <c r="D147">
        <v>525366.1875</v>
      </c>
      <c r="E147">
        <v>1555302</v>
      </c>
      <c r="F147">
        <v>422091.25</v>
      </c>
      <c r="G147">
        <v>1552735</v>
      </c>
    </row>
    <row r="148" spans="1:7" x14ac:dyDescent="0.25">
      <c r="A148" t="s">
        <v>7</v>
      </c>
      <c r="B148">
        <v>18816</v>
      </c>
      <c r="C148">
        <v>1337</v>
      </c>
      <c r="D148">
        <v>2906818</v>
      </c>
      <c r="E148">
        <v>4683778</v>
      </c>
      <c r="F148">
        <v>2549634.75</v>
      </c>
      <c r="G148">
        <v>4680981</v>
      </c>
    </row>
    <row r="149" spans="1:7" x14ac:dyDescent="0.25">
      <c r="A149" t="s">
        <v>7</v>
      </c>
      <c r="B149">
        <v>12544</v>
      </c>
      <c r="C149">
        <v>719</v>
      </c>
      <c r="D149">
        <v>1302389</v>
      </c>
      <c r="E149">
        <v>2113517</v>
      </c>
      <c r="F149">
        <v>1175273</v>
      </c>
      <c r="G149">
        <v>2053717</v>
      </c>
    </row>
    <row r="150" spans="1:7" x14ac:dyDescent="0.25">
      <c r="A150" t="s">
        <v>7</v>
      </c>
      <c r="B150">
        <v>6272</v>
      </c>
      <c r="C150">
        <v>325</v>
      </c>
      <c r="D150">
        <v>527517.0625</v>
      </c>
      <c r="E150">
        <v>992215</v>
      </c>
      <c r="F150">
        <v>428109.375</v>
      </c>
      <c r="G150">
        <v>948517</v>
      </c>
    </row>
    <row r="151" spans="1:7" x14ac:dyDescent="0.25">
      <c r="A151" t="s">
        <v>7</v>
      </c>
      <c r="B151">
        <v>18816</v>
      </c>
      <c r="C151">
        <v>1337</v>
      </c>
      <c r="D151">
        <v>2035892.875</v>
      </c>
      <c r="E151">
        <v>3245035</v>
      </c>
      <c r="F151">
        <v>1783770.125</v>
      </c>
      <c r="G151">
        <v>3115637</v>
      </c>
    </row>
    <row r="152" spans="1:7" x14ac:dyDescent="0.25">
      <c r="A152" t="s">
        <v>7</v>
      </c>
      <c r="B152">
        <v>12544</v>
      </c>
      <c r="C152">
        <v>719</v>
      </c>
      <c r="D152">
        <v>1279297.25</v>
      </c>
      <c r="E152">
        <v>2139310</v>
      </c>
      <c r="F152">
        <v>1177802.75</v>
      </c>
      <c r="G152">
        <v>2065324</v>
      </c>
    </row>
    <row r="153" spans="1:7" x14ac:dyDescent="0.25">
      <c r="A153" t="s">
        <v>7</v>
      </c>
      <c r="B153">
        <v>6272</v>
      </c>
      <c r="C153">
        <v>325</v>
      </c>
      <c r="D153">
        <v>532240.75</v>
      </c>
      <c r="E153">
        <v>1007144</v>
      </c>
      <c r="F153">
        <v>428630.84375</v>
      </c>
      <c r="G153">
        <v>948583</v>
      </c>
    </row>
    <row r="154" spans="1:7" x14ac:dyDescent="0.25">
      <c r="A154" t="s">
        <v>7</v>
      </c>
      <c r="B154">
        <v>18816</v>
      </c>
      <c r="C154">
        <v>1337</v>
      </c>
      <c r="D154">
        <v>2049069.5</v>
      </c>
      <c r="E154">
        <v>3298184</v>
      </c>
      <c r="F154">
        <v>1784917</v>
      </c>
      <c r="G154">
        <v>3115526</v>
      </c>
    </row>
    <row r="155" spans="1:7" x14ac:dyDescent="0.25">
      <c r="A155" t="s">
        <v>7</v>
      </c>
      <c r="B155">
        <v>9408</v>
      </c>
      <c r="C155">
        <v>528</v>
      </c>
      <c r="D155">
        <v>989619.875</v>
      </c>
      <c r="E155">
        <v>1617835</v>
      </c>
      <c r="F155">
        <v>898043.6875</v>
      </c>
      <c r="G155">
        <v>1555751</v>
      </c>
    </row>
    <row r="156" spans="1:7" x14ac:dyDescent="0.25">
      <c r="A156" t="s">
        <v>7</v>
      </c>
      <c r="B156">
        <v>10976</v>
      </c>
      <c r="C156">
        <v>612</v>
      </c>
      <c r="D156">
        <v>1206857.5</v>
      </c>
      <c r="E156">
        <v>2727019</v>
      </c>
      <c r="F156">
        <v>1112051.375</v>
      </c>
      <c r="G156">
        <v>2725866</v>
      </c>
    </row>
    <row r="157" spans="1:7" x14ac:dyDescent="0.25">
      <c r="A157" t="s">
        <v>7</v>
      </c>
      <c r="B157">
        <v>9408</v>
      </c>
      <c r="C157">
        <v>528</v>
      </c>
      <c r="D157">
        <v>1570604.125</v>
      </c>
      <c r="E157">
        <v>2342449</v>
      </c>
      <c r="F157">
        <v>1416124</v>
      </c>
      <c r="G157">
        <v>2341649</v>
      </c>
    </row>
    <row r="158" spans="1:7" x14ac:dyDescent="0.25">
      <c r="A158" t="s">
        <v>7</v>
      </c>
      <c r="B158">
        <v>10976</v>
      </c>
      <c r="C158">
        <v>612</v>
      </c>
      <c r="D158">
        <v>1144527.75</v>
      </c>
      <c r="E158">
        <v>1846250</v>
      </c>
      <c r="F158">
        <v>1052932.75</v>
      </c>
      <c r="G158">
        <v>1803858</v>
      </c>
    </row>
    <row r="159" spans="1:7" x14ac:dyDescent="0.25">
      <c r="A159" t="s">
        <v>7</v>
      </c>
      <c r="B159">
        <v>9408</v>
      </c>
      <c r="C159">
        <v>528</v>
      </c>
      <c r="D159">
        <v>1009352.625</v>
      </c>
      <c r="E159">
        <v>1605626</v>
      </c>
      <c r="F159">
        <v>909905.8125</v>
      </c>
      <c r="G159">
        <v>1556291</v>
      </c>
    </row>
    <row r="160" spans="1:7" x14ac:dyDescent="0.25">
      <c r="A160" t="s">
        <v>7</v>
      </c>
      <c r="B160">
        <v>10976</v>
      </c>
      <c r="C160">
        <v>612</v>
      </c>
      <c r="D160">
        <v>1151108.75</v>
      </c>
      <c r="E160">
        <v>1871190</v>
      </c>
      <c r="F160">
        <v>1053498.75</v>
      </c>
      <c r="G160">
        <v>1803851</v>
      </c>
    </row>
    <row r="161" spans="1:7" x14ac:dyDescent="0.25">
      <c r="A161" t="s">
        <v>7</v>
      </c>
      <c r="B161">
        <v>9408</v>
      </c>
      <c r="C161">
        <v>528</v>
      </c>
      <c r="D161">
        <v>1015058.9375</v>
      </c>
      <c r="E161">
        <v>1625658</v>
      </c>
      <c r="F161">
        <v>910385.5625</v>
      </c>
      <c r="G161">
        <v>1556220</v>
      </c>
    </row>
    <row r="162" spans="1:7" x14ac:dyDescent="0.25">
      <c r="A162" t="s">
        <v>7</v>
      </c>
      <c r="B162">
        <v>10976</v>
      </c>
      <c r="C162">
        <v>612</v>
      </c>
      <c r="D162">
        <v>1173611.875</v>
      </c>
      <c r="E162">
        <v>1898809</v>
      </c>
      <c r="F162">
        <v>1064470.5</v>
      </c>
      <c r="G162">
        <v>1823247</v>
      </c>
    </row>
    <row r="163" spans="1:7" x14ac:dyDescent="0.25">
      <c r="A163" t="s">
        <v>7</v>
      </c>
      <c r="B163">
        <v>50176</v>
      </c>
      <c r="C163">
        <v>3227</v>
      </c>
      <c r="D163">
        <v>2810619.25</v>
      </c>
      <c r="E163">
        <v>11928479</v>
      </c>
      <c r="F163">
        <v>2376934.5</v>
      </c>
      <c r="G163">
        <v>11758655</v>
      </c>
    </row>
    <row r="164" spans="1:7" x14ac:dyDescent="0.25">
      <c r="A164" t="s">
        <v>7</v>
      </c>
      <c r="B164">
        <v>12544</v>
      </c>
      <c r="C164">
        <v>719</v>
      </c>
      <c r="D164">
        <v>1370500.875</v>
      </c>
      <c r="E164">
        <v>3115949</v>
      </c>
      <c r="F164">
        <v>1277838.75</v>
      </c>
      <c r="G164">
        <v>3114825</v>
      </c>
    </row>
    <row r="165" spans="1:7" x14ac:dyDescent="0.25">
      <c r="A165" t="s">
        <v>7</v>
      </c>
      <c r="B165">
        <v>6272</v>
      </c>
      <c r="C165">
        <v>325</v>
      </c>
      <c r="D165">
        <v>524753.5</v>
      </c>
      <c r="E165">
        <v>1555313</v>
      </c>
      <c r="F165">
        <v>442413.5</v>
      </c>
      <c r="G165">
        <v>1553159</v>
      </c>
    </row>
    <row r="166" spans="1:7" x14ac:dyDescent="0.25">
      <c r="A166" t="s">
        <v>7</v>
      </c>
      <c r="B166">
        <v>18816</v>
      </c>
      <c r="C166">
        <v>1337</v>
      </c>
      <c r="D166">
        <v>2923702</v>
      </c>
      <c r="E166">
        <v>4683387</v>
      </c>
      <c r="F166">
        <v>2635235.5</v>
      </c>
      <c r="G166">
        <v>4681909</v>
      </c>
    </row>
    <row r="167" spans="1:7" x14ac:dyDescent="0.25">
      <c r="A167" t="s">
        <v>7</v>
      </c>
      <c r="B167">
        <v>12544</v>
      </c>
      <c r="C167">
        <v>719</v>
      </c>
      <c r="D167">
        <v>1244957.25</v>
      </c>
      <c r="E167">
        <v>2099102</v>
      </c>
      <c r="F167">
        <v>1163723.75</v>
      </c>
      <c r="G167">
        <v>2063773</v>
      </c>
    </row>
    <row r="168" spans="1:7" x14ac:dyDescent="0.25">
      <c r="A168" t="s">
        <v>7</v>
      </c>
      <c r="B168">
        <v>6272</v>
      </c>
      <c r="C168">
        <v>325</v>
      </c>
      <c r="D168">
        <v>552891.625</v>
      </c>
      <c r="E168">
        <v>1008528</v>
      </c>
      <c r="F168">
        <v>463418.4375</v>
      </c>
      <c r="G168">
        <v>963694</v>
      </c>
    </row>
    <row r="169" spans="1:7" x14ac:dyDescent="0.25">
      <c r="A169" t="s">
        <v>7</v>
      </c>
      <c r="B169">
        <v>18816</v>
      </c>
      <c r="C169">
        <v>1337</v>
      </c>
      <c r="D169">
        <v>2028171</v>
      </c>
      <c r="E169">
        <v>3212307</v>
      </c>
      <c r="F169">
        <v>1828371.875</v>
      </c>
      <c r="G169">
        <v>3115218</v>
      </c>
    </row>
    <row r="170" spans="1:7" x14ac:dyDescent="0.25">
      <c r="A170" t="s">
        <v>7</v>
      </c>
      <c r="B170">
        <v>12544</v>
      </c>
      <c r="C170">
        <v>719</v>
      </c>
      <c r="D170">
        <v>1253135.5</v>
      </c>
      <c r="E170">
        <v>2129030</v>
      </c>
      <c r="F170">
        <v>1164506</v>
      </c>
      <c r="G170">
        <v>2063736</v>
      </c>
    </row>
    <row r="171" spans="1:7" x14ac:dyDescent="0.25">
      <c r="A171" t="s">
        <v>7</v>
      </c>
      <c r="B171">
        <v>6272</v>
      </c>
      <c r="C171">
        <v>325</v>
      </c>
      <c r="D171">
        <v>557419.125</v>
      </c>
      <c r="E171">
        <v>1021536</v>
      </c>
      <c r="F171">
        <v>463889.1875</v>
      </c>
      <c r="G171">
        <v>963756</v>
      </c>
    </row>
    <row r="172" spans="1:7" x14ac:dyDescent="0.25">
      <c r="A172" t="s">
        <v>8</v>
      </c>
      <c r="B172">
        <f>SUM(B2:B171)*250</f>
        <v>1028312000</v>
      </c>
      <c r="C172">
        <f>SUM(C2:C171)*250</f>
        <v>68366250</v>
      </c>
      <c r="D172">
        <f>SUM(D2:D171)</f>
        <v>300663513.9375</v>
      </c>
      <c r="E172">
        <f>SUM(E2:E171)</f>
        <v>759381163</v>
      </c>
      <c r="F172">
        <f>SUM(F2:F171)</f>
        <v>189907916.0625</v>
      </c>
      <c r="G172">
        <f>SUM(G2:G171)</f>
        <v>710750461</v>
      </c>
    </row>
    <row r="173" spans="1:7" x14ac:dyDescent="0.25">
      <c r="D173">
        <f>+(D172)/B172</f>
        <v>0.29238549578094974</v>
      </c>
      <c r="E173">
        <f>+E172/B172</f>
        <v>0.73847350123308875</v>
      </c>
      <c r="F173">
        <f>+(F172)/B172</f>
        <v>0.18467927638936432</v>
      </c>
      <c r="G173">
        <f>+G172/B172</f>
        <v>0.69118172402928291</v>
      </c>
    </row>
    <row r="174" spans="1:7" x14ac:dyDescent="0.25">
      <c r="E174">
        <f>+E172/C172</f>
        <v>11.107544482840582</v>
      </c>
      <c r="G174">
        <f>+G172/C172</f>
        <v>10.396218324099976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AlexNet</vt:lpstr>
      <vt:lpstr>Densenet</vt:lpstr>
      <vt:lpstr>ZFNet</vt:lpstr>
      <vt:lpstr>MobileNet</vt:lpstr>
      <vt:lpstr>Squeznet</vt:lpstr>
      <vt:lpstr>VGG16</vt:lpstr>
      <vt:lpstr>VGG19</vt:lpstr>
      <vt:lpstr>ResNet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yamitok</dc:creator>
  <cp:lastModifiedBy>usuario</cp:lastModifiedBy>
  <dcterms:created xsi:type="dcterms:W3CDTF">2024-01-30T13:04:06Z</dcterms:created>
  <dcterms:modified xsi:type="dcterms:W3CDTF">2024-03-18T22:16:17Z</dcterms:modified>
</cp:coreProperties>
</file>