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ratio_análisis_varias_variable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G18" i="1" l="1"/>
  <c r="I18" i="1"/>
  <c r="D18" i="1"/>
  <c r="K3" i="1" l="1"/>
  <c r="K4" i="1"/>
  <c r="K5" i="1"/>
  <c r="K6" i="1"/>
  <c r="K7" i="1"/>
  <c r="K8" i="1"/>
  <c r="K9" i="1"/>
  <c r="K10" i="1"/>
  <c r="K11" i="1"/>
  <c r="K12" i="1"/>
  <c r="K13" i="1"/>
  <c r="K2" i="1"/>
  <c r="H16" i="1" l="1"/>
  <c r="J16" i="1"/>
  <c r="F14" i="1"/>
  <c r="C14" i="1"/>
  <c r="E16" i="1"/>
  <c r="J15" i="1"/>
  <c r="I15" i="1"/>
  <c r="H15" i="1"/>
  <c r="G15" i="1"/>
  <c r="E15" i="1"/>
  <c r="B14" i="1"/>
  <c r="D15" i="1" s="1"/>
</calcChain>
</file>

<file path=xl/sharedStrings.xml><?xml version="1.0" encoding="utf-8"?>
<sst xmlns="http://schemas.openxmlformats.org/spreadsheetml/2006/main" count="23" uniqueCount="12">
  <si>
    <t>capa</t>
  </si>
  <si>
    <t>Total_ctvs</t>
  </si>
  <si>
    <t>df_actvs_lo_F_P</t>
  </si>
  <si>
    <t>diff_F_P</t>
  </si>
  <si>
    <t>actvs_FP</t>
  </si>
  <si>
    <t>Actvs_lo_S_P</t>
  </si>
  <si>
    <t>df_diff_S_P</t>
  </si>
  <si>
    <t>Actvs_S_P</t>
  </si>
  <si>
    <t>diff_shift</t>
  </si>
  <si>
    <t>actvs_Shit</t>
  </si>
  <si>
    <t>Lambda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</si>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</sst>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F23" sqref="F23"/>
    </sheetView>
  </sheetViews>
  <sheetFormatPr baseColWidth="10" defaultColWidth="9.1796875" defaultRowHeight="14.5" x14ac:dyDescent="0.35"/>
  <cols>
    <col min="2" max="2" width="9.81640625" bestFit="1" customWidth="1"/>
    <col min="3" max="3" width="15.1796875" bestFit="1" customWidth="1"/>
    <col min="4" max="4" width="12" bestFit="1" customWidth="1"/>
    <col min="5" max="5" width="10" bestFit="1" customWidth="1"/>
    <col min="6" max="6" width="12.54296875" bestFit="1" customWidth="1"/>
    <col min="7" max="7" width="12" bestFit="1" customWidth="1"/>
    <col min="8" max="8" width="10" bestFit="1" customWidth="1"/>
    <col min="9" max="9" width="12" bestFit="1" customWidth="1"/>
    <col min="10" max="10" width="10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35">
      <c r="A2" t="s">
        <v>10</v>
      </c>
      <c r="B2">
        <v>154587</v>
      </c>
      <c r="C2">
        <v>11695</v>
      </c>
      <c r="D2">
        <v>72024.0546875</v>
      </c>
      <c r="E2">
        <v>4379414</v>
      </c>
      <c r="F2">
        <v>464</v>
      </c>
      <c r="G2">
        <v>67861.1015625</v>
      </c>
      <c r="H2">
        <v>4375580</v>
      </c>
      <c r="I2">
        <v>33801.2578125</v>
      </c>
      <c r="J2">
        <v>3773848</v>
      </c>
      <c r="K2">
        <f>+E2/750</f>
        <v>5839.2186666666666</v>
      </c>
    </row>
    <row r="3" spans="1:11" x14ac:dyDescent="0.35">
      <c r="A3" t="s">
        <v>10</v>
      </c>
      <c r="B3">
        <v>290400</v>
      </c>
      <c r="C3">
        <v>20814</v>
      </c>
      <c r="D3">
        <v>339963.0625</v>
      </c>
      <c r="E3">
        <v>31277583</v>
      </c>
      <c r="F3">
        <v>729</v>
      </c>
      <c r="G3">
        <v>293224.375</v>
      </c>
      <c r="H3">
        <v>31210765</v>
      </c>
      <c r="I3">
        <v>146229.359375</v>
      </c>
      <c r="J3">
        <v>26204061</v>
      </c>
      <c r="K3">
        <f t="shared" ref="K3:K13" si="0">+E3/750</f>
        <v>41703.444000000003</v>
      </c>
    </row>
    <row r="4" spans="1:11" x14ac:dyDescent="0.35">
      <c r="A4" t="s">
        <v>10</v>
      </c>
      <c r="B4">
        <v>69984</v>
      </c>
      <c r="C4">
        <v>5157</v>
      </c>
      <c r="D4">
        <v>252207.71875</v>
      </c>
      <c r="E4">
        <v>14126321</v>
      </c>
      <c r="F4">
        <v>173</v>
      </c>
      <c r="G4">
        <v>215272.203125</v>
      </c>
      <c r="H4">
        <v>14105847</v>
      </c>
      <c r="I4">
        <v>101444.1875</v>
      </c>
      <c r="J4">
        <v>11585100</v>
      </c>
      <c r="K4">
        <f t="shared" si="0"/>
        <v>18835.094666666668</v>
      </c>
    </row>
    <row r="5" spans="1:11" x14ac:dyDescent="0.35">
      <c r="A5" t="s">
        <v>10</v>
      </c>
      <c r="B5">
        <v>186624</v>
      </c>
      <c r="C5">
        <v>13675</v>
      </c>
      <c r="D5">
        <v>4200090.5</v>
      </c>
      <c r="E5">
        <v>83684052</v>
      </c>
      <c r="F5">
        <v>531</v>
      </c>
      <c r="G5">
        <v>2507238.5</v>
      </c>
      <c r="H5">
        <v>83251704</v>
      </c>
      <c r="I5">
        <v>1082125.125</v>
      </c>
      <c r="J5">
        <v>81425791</v>
      </c>
      <c r="K5">
        <f t="shared" si="0"/>
        <v>111578.736</v>
      </c>
    </row>
    <row r="6" spans="1:11" x14ac:dyDescent="0.35">
      <c r="A6" t="s">
        <v>10</v>
      </c>
      <c r="B6">
        <v>43264</v>
      </c>
      <c r="C6">
        <v>2696</v>
      </c>
      <c r="D6">
        <v>1475203</v>
      </c>
      <c r="E6">
        <v>25115925</v>
      </c>
      <c r="F6">
        <v>60</v>
      </c>
      <c r="G6">
        <v>864431.1875</v>
      </c>
      <c r="H6">
        <v>25014469</v>
      </c>
      <c r="I6">
        <v>356167.9375</v>
      </c>
      <c r="J6">
        <v>24353908</v>
      </c>
      <c r="K6">
        <f t="shared" si="0"/>
        <v>33487.9</v>
      </c>
    </row>
    <row r="7" spans="1:11" x14ac:dyDescent="0.35">
      <c r="A7" t="s">
        <v>10</v>
      </c>
      <c r="B7">
        <v>64896</v>
      </c>
      <c r="C7">
        <v>4556</v>
      </c>
      <c r="D7">
        <v>1670858.125</v>
      </c>
      <c r="E7">
        <v>24809391</v>
      </c>
      <c r="F7">
        <v>135</v>
      </c>
      <c r="G7">
        <v>981936.75</v>
      </c>
      <c r="H7">
        <v>24667906</v>
      </c>
      <c r="I7">
        <v>292219.5</v>
      </c>
      <c r="J7">
        <v>24219042</v>
      </c>
      <c r="K7">
        <f t="shared" si="0"/>
        <v>33079.188000000002</v>
      </c>
    </row>
    <row r="8" spans="1:11" x14ac:dyDescent="0.35">
      <c r="A8" t="s">
        <v>10</v>
      </c>
      <c r="B8">
        <v>64896</v>
      </c>
      <c r="C8">
        <v>4556</v>
      </c>
      <c r="D8">
        <v>2479085.75</v>
      </c>
      <c r="E8">
        <v>25385932</v>
      </c>
      <c r="F8">
        <v>135</v>
      </c>
      <c r="G8">
        <v>1365461.5</v>
      </c>
      <c r="H8">
        <v>25188531</v>
      </c>
      <c r="I8">
        <v>419460.4375</v>
      </c>
      <c r="J8">
        <v>24706976</v>
      </c>
      <c r="K8">
        <f t="shared" si="0"/>
        <v>33847.909333333337</v>
      </c>
    </row>
    <row r="9" spans="1:11" x14ac:dyDescent="0.35">
      <c r="A9" t="s">
        <v>10</v>
      </c>
      <c r="B9">
        <v>43264</v>
      </c>
      <c r="C9">
        <v>2696</v>
      </c>
      <c r="D9">
        <v>2100306</v>
      </c>
      <c r="E9">
        <v>17880713</v>
      </c>
      <c r="F9">
        <v>60</v>
      </c>
      <c r="G9">
        <v>1110783.25</v>
      </c>
      <c r="H9">
        <v>17713502</v>
      </c>
      <c r="I9">
        <v>341046.71875</v>
      </c>
      <c r="J9">
        <v>17397963</v>
      </c>
      <c r="K9">
        <f t="shared" si="0"/>
        <v>23840.950666666668</v>
      </c>
    </row>
    <row r="10" spans="1:11" x14ac:dyDescent="0.35">
      <c r="A10" t="s">
        <v>10</v>
      </c>
      <c r="B10">
        <v>9216</v>
      </c>
      <c r="C10">
        <v>525</v>
      </c>
      <c r="D10">
        <v>611312.6875</v>
      </c>
      <c r="E10">
        <v>5657035</v>
      </c>
      <c r="F10">
        <v>3</v>
      </c>
      <c r="G10">
        <v>349198.375</v>
      </c>
      <c r="H10">
        <v>5624122</v>
      </c>
      <c r="I10">
        <v>111541.1328125</v>
      </c>
      <c r="J10">
        <v>5549083</v>
      </c>
      <c r="K10">
        <f t="shared" si="0"/>
        <v>7542.7133333333331</v>
      </c>
    </row>
    <row r="11" spans="1:11" x14ac:dyDescent="0.35">
      <c r="A11" t="s">
        <v>10</v>
      </c>
      <c r="B11">
        <v>4096</v>
      </c>
      <c r="C11">
        <v>176</v>
      </c>
      <c r="D11">
        <v>32484.3671875</v>
      </c>
      <c r="E11">
        <v>146887</v>
      </c>
      <c r="F11">
        <v>1</v>
      </c>
      <c r="G11">
        <v>19273.412109375</v>
      </c>
      <c r="H11">
        <v>145399</v>
      </c>
      <c r="I11">
        <v>6593.43994140625</v>
      </c>
      <c r="J11">
        <v>86192</v>
      </c>
      <c r="K11">
        <f t="shared" si="0"/>
        <v>195.84933333333333</v>
      </c>
    </row>
    <row r="12" spans="1:11" x14ac:dyDescent="0.35">
      <c r="A12" t="s">
        <v>10</v>
      </c>
      <c r="B12">
        <v>4096</v>
      </c>
      <c r="C12">
        <v>176</v>
      </c>
      <c r="D12">
        <v>38326.41015625</v>
      </c>
      <c r="E12">
        <v>514312</v>
      </c>
      <c r="F12">
        <v>1</v>
      </c>
      <c r="G12">
        <v>23484.50390625</v>
      </c>
      <c r="H12">
        <v>505315</v>
      </c>
      <c r="I12">
        <v>7686.76708984375</v>
      </c>
      <c r="J12">
        <v>443840</v>
      </c>
      <c r="K12">
        <f t="shared" si="0"/>
        <v>685.74933333333331</v>
      </c>
    </row>
    <row r="13" spans="1:11" x14ac:dyDescent="0.35">
      <c r="A13" t="s">
        <v>10</v>
      </c>
      <c r="B13">
        <v>8</v>
      </c>
      <c r="C13">
        <v>3</v>
      </c>
      <c r="D13">
        <v>30.6845703125</v>
      </c>
      <c r="E13">
        <v>2626</v>
      </c>
      <c r="F13">
        <v>0</v>
      </c>
      <c r="G13">
        <v>16.24609375</v>
      </c>
      <c r="H13">
        <v>2474</v>
      </c>
      <c r="I13">
        <v>5.755859375</v>
      </c>
      <c r="J13">
        <v>1841</v>
      </c>
      <c r="K13">
        <f t="shared" si="0"/>
        <v>3.5013333333333332</v>
      </c>
    </row>
    <row r="14" spans="1:11" x14ac:dyDescent="0.35">
      <c r="A14" t="s">
        <v>11</v>
      </c>
      <c r="B14">
        <f>935331*750</f>
        <v>701498250</v>
      </c>
      <c r="C14">
        <f>66725*750</f>
        <v>50043750</v>
      </c>
      <c r="D14">
        <v>13271892</v>
      </c>
      <c r="E14">
        <v>232980191</v>
      </c>
      <c r="F14">
        <f>133450*750</f>
        <v>100087500</v>
      </c>
      <c r="G14">
        <v>13271892</v>
      </c>
      <c r="H14">
        <v>231805614</v>
      </c>
      <c r="I14">
        <v>2898321.75</v>
      </c>
      <c r="J14">
        <v>219747645</v>
      </c>
    </row>
    <row r="15" spans="1:11" x14ac:dyDescent="0.35">
      <c r="D15">
        <f>+(D14*100)/B14</f>
        <v>1.8919351545068002</v>
      </c>
      <c r="E15">
        <f>+E14/B14</f>
        <v>0.33211799316676843</v>
      </c>
      <c r="G15">
        <f>+(G14*100)/B14</f>
        <v>1.8919351545068002</v>
      </c>
      <c r="H15">
        <f>+H14/B14</f>
        <v>0.3304436098023053</v>
      </c>
      <c r="I15">
        <f>+(I14*100)/B14</f>
        <v>0.41316165079527994</v>
      </c>
      <c r="J15">
        <f>+J14/B14</f>
        <v>0.3132547301436604</v>
      </c>
    </row>
    <row r="16" spans="1:11" x14ac:dyDescent="0.35">
      <c r="E16">
        <f>+E14/C14</f>
        <v>4.655530231047833</v>
      </c>
      <c r="H16">
        <f>+H14/C14</f>
        <v>4.632059228175347</v>
      </c>
      <c r="J16">
        <f>+J14/F14</f>
        <v>2.1955553390783065</v>
      </c>
    </row>
    <row r="18" spans="4:9" x14ac:dyDescent="0.35">
      <c r="D18">
        <f>+D14/E14</f>
        <v>5.6965752938197223E-2</v>
      </c>
      <c r="G18">
        <f>+G14/H14</f>
        <v>5.7254402820459731E-2</v>
      </c>
      <c r="I18">
        <f>+I14/J14</f>
        <v>1.3189318820686339E-2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2024-03-18T15:30:26Z</dcterms:created>
  <dcterms:modified xsi:type="dcterms:W3CDTF">2024-03-28T13:43:47Z</dcterms:modified>
</cp:coreProperties>
</file>