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24226"/>
  <xr:revisionPtr revIDLastSave="0" documentId="13_ncr:1_{CBDB778B-4C66-4FF3-9366-76FB7730B67A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1" r:id="rId1"/>
    <sheet name="Sheet2" sheetId="2" state="hidden" r:id="rId2"/>
    <sheet name="Sheet4" sheetId="4" state="hidden" r:id="rId3"/>
    <sheet name="Sheet5" sheetId="5" state="hidden" r:id="rId4"/>
    <sheet name="Sheet3" sheetId="3" state="hidden" r:id="rId5"/>
    <sheet name="Sheet6" sheetId="6" state="hidden" r:id="rId6"/>
    <sheet name="整理" sheetId="7" r:id="rId7"/>
  </sheets>
  <definedNames>
    <definedName name="_xlnm._FilterDatabase" localSheetId="4" hidden="1">Sheet3!$B$1:$B$51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6" l="1"/>
  <c r="AD10" i="6"/>
  <c r="AD9" i="6"/>
  <c r="AD8" i="6"/>
  <c r="AD7" i="6"/>
  <c r="AD6" i="6"/>
  <c r="AD5" i="6"/>
  <c r="AD4" i="6"/>
  <c r="Y11" i="6"/>
  <c r="Y10" i="6"/>
  <c r="Y9" i="6"/>
  <c r="Y8" i="6"/>
  <c r="Y7" i="6"/>
  <c r="Y6" i="6"/>
  <c r="Y5" i="6"/>
  <c r="Y4" i="6"/>
  <c r="T11" i="6"/>
  <c r="T10" i="6"/>
  <c r="T9" i="6"/>
  <c r="T8" i="6"/>
  <c r="T7" i="6"/>
  <c r="T6" i="6"/>
  <c r="T5" i="6"/>
  <c r="T4" i="6"/>
  <c r="O11" i="6"/>
  <c r="O10" i="6"/>
  <c r="O9" i="6"/>
  <c r="O8" i="6"/>
  <c r="O7" i="6"/>
  <c r="O6" i="6"/>
  <c r="O5" i="6"/>
  <c r="O4" i="6"/>
  <c r="J11" i="6"/>
  <c r="J10" i="6"/>
  <c r="J9" i="6"/>
  <c r="J8" i="6"/>
  <c r="J7" i="6"/>
  <c r="J6" i="6"/>
  <c r="J5" i="6"/>
  <c r="J4" i="6"/>
  <c r="E5" i="6"/>
  <c r="E6" i="6"/>
  <c r="E7" i="6"/>
  <c r="E8" i="6"/>
  <c r="E9" i="6"/>
  <c r="E10" i="6"/>
  <c r="E11" i="6"/>
  <c r="E4" i="6"/>
  <c r="AL51" i="3"/>
  <c r="AK51" i="3"/>
  <c r="AJ51" i="3"/>
  <c r="AF51" i="3"/>
  <c r="AE51" i="3"/>
  <c r="AD51" i="3"/>
  <c r="Z51" i="3"/>
  <c r="Y51" i="3"/>
  <c r="X51" i="3"/>
  <c r="T51" i="3"/>
  <c r="S51" i="3"/>
  <c r="R51" i="3"/>
  <c r="N51" i="3"/>
  <c r="M51" i="3"/>
  <c r="L51" i="3"/>
  <c r="H51" i="3"/>
  <c r="G51" i="3"/>
  <c r="F51" i="3"/>
  <c r="AL45" i="3"/>
  <c r="AK45" i="3"/>
  <c r="AJ45" i="3"/>
  <c r="AF45" i="3"/>
  <c r="AE45" i="3"/>
  <c r="AD45" i="3"/>
  <c r="Z45" i="3"/>
  <c r="Y45" i="3"/>
  <c r="X45" i="3"/>
  <c r="T45" i="3"/>
  <c r="S45" i="3"/>
  <c r="R45" i="3"/>
  <c r="N45" i="3"/>
  <c r="M45" i="3"/>
  <c r="L45" i="3"/>
  <c r="H45" i="3"/>
  <c r="G45" i="3"/>
  <c r="F45" i="3"/>
  <c r="AL39" i="3"/>
  <c r="AK39" i="3"/>
  <c r="AJ39" i="3"/>
  <c r="AF39" i="3"/>
  <c r="AE39" i="3"/>
  <c r="AD39" i="3"/>
  <c r="Z39" i="3"/>
  <c r="Y39" i="3"/>
  <c r="X39" i="3"/>
  <c r="T39" i="3"/>
  <c r="S39" i="3"/>
  <c r="R39" i="3"/>
  <c r="N39" i="3"/>
  <c r="M39" i="3"/>
  <c r="L39" i="3"/>
  <c r="H39" i="3"/>
  <c r="G39" i="3"/>
  <c r="F39" i="3"/>
  <c r="AL33" i="3"/>
  <c r="AK33" i="3"/>
  <c r="AJ33" i="3"/>
  <c r="AF33" i="3"/>
  <c r="AE33" i="3"/>
  <c r="AD33" i="3"/>
  <c r="Z33" i="3"/>
  <c r="Y33" i="3"/>
  <c r="X33" i="3"/>
  <c r="T33" i="3"/>
  <c r="S33" i="3"/>
  <c r="R33" i="3"/>
  <c r="N33" i="3"/>
  <c r="M33" i="3"/>
  <c r="L33" i="3"/>
  <c r="H33" i="3"/>
  <c r="G33" i="3"/>
  <c r="F33" i="3"/>
  <c r="AL27" i="3"/>
  <c r="AK27" i="3"/>
  <c r="AJ27" i="3"/>
  <c r="AF27" i="3"/>
  <c r="AE27" i="3"/>
  <c r="AD27" i="3"/>
  <c r="Z27" i="3"/>
  <c r="Y27" i="3"/>
  <c r="X27" i="3"/>
  <c r="T27" i="3"/>
  <c r="S27" i="3"/>
  <c r="R27" i="3"/>
  <c r="N27" i="3"/>
  <c r="M27" i="3"/>
  <c r="L27" i="3"/>
  <c r="H27" i="3"/>
  <c r="G27" i="3"/>
  <c r="F27" i="3"/>
  <c r="AL21" i="3"/>
  <c r="AK21" i="3"/>
  <c r="AJ21" i="3"/>
  <c r="AF21" i="3"/>
  <c r="AE21" i="3"/>
  <c r="AD21" i="3"/>
  <c r="Z21" i="3"/>
  <c r="Y21" i="3"/>
  <c r="X21" i="3"/>
  <c r="T21" i="3"/>
  <c r="S21" i="3"/>
  <c r="R21" i="3"/>
  <c r="N21" i="3"/>
  <c r="M21" i="3"/>
  <c r="L21" i="3"/>
  <c r="H21" i="3"/>
  <c r="G21" i="3"/>
  <c r="F21" i="3"/>
  <c r="AL15" i="3"/>
  <c r="AK15" i="3"/>
  <c r="AJ15" i="3"/>
  <c r="AF15" i="3"/>
  <c r="AE15" i="3"/>
  <c r="AD15" i="3"/>
  <c r="Z15" i="3"/>
  <c r="Y15" i="3"/>
  <c r="X15" i="3"/>
  <c r="T15" i="3"/>
  <c r="S15" i="3"/>
  <c r="R15" i="3"/>
  <c r="N15" i="3"/>
  <c r="M15" i="3"/>
  <c r="L15" i="3"/>
  <c r="H15" i="3"/>
  <c r="G15" i="3"/>
  <c r="F15" i="3"/>
  <c r="AL9" i="3"/>
  <c r="AK9" i="3"/>
  <c r="AJ9" i="3"/>
  <c r="AF9" i="3"/>
  <c r="AE9" i="3"/>
  <c r="AD9" i="3"/>
  <c r="Z9" i="3"/>
  <c r="Y9" i="3"/>
  <c r="X9" i="3"/>
  <c r="T9" i="3"/>
  <c r="S9" i="3"/>
  <c r="R9" i="3"/>
  <c r="N9" i="3"/>
  <c r="M9" i="3"/>
  <c r="L9" i="3"/>
  <c r="H9" i="3"/>
  <c r="G9" i="3"/>
  <c r="F9" i="3"/>
  <c r="AL51" i="5"/>
  <c r="AK51" i="5"/>
  <c r="AJ51" i="5"/>
  <c r="AL45" i="5"/>
  <c r="AK45" i="5"/>
  <c r="AJ45" i="5"/>
  <c r="AL39" i="5"/>
  <c r="AK39" i="5"/>
  <c r="AJ39" i="5"/>
  <c r="AL33" i="5"/>
  <c r="AK33" i="5"/>
  <c r="AJ33" i="5"/>
  <c r="AL27" i="5"/>
  <c r="AK27" i="5"/>
  <c r="AJ27" i="5"/>
  <c r="AL21" i="5"/>
  <c r="AK21" i="5"/>
  <c r="AJ21" i="5"/>
  <c r="AL15" i="5"/>
  <c r="AK15" i="5"/>
  <c r="AJ15" i="5"/>
  <c r="AL9" i="5"/>
  <c r="AK9" i="5"/>
  <c r="AJ9" i="5"/>
  <c r="AF51" i="5"/>
  <c r="AE51" i="5"/>
  <c r="AD51" i="5"/>
  <c r="AF45" i="5"/>
  <c r="AE45" i="5"/>
  <c r="AD45" i="5"/>
  <c r="AF39" i="5"/>
  <c r="AE39" i="5"/>
  <c r="AD39" i="5"/>
  <c r="AF33" i="5"/>
  <c r="AE33" i="5"/>
  <c r="AD33" i="5"/>
  <c r="AF27" i="5"/>
  <c r="AE27" i="5"/>
  <c r="AD27" i="5"/>
  <c r="AF21" i="5"/>
  <c r="AE21" i="5"/>
  <c r="AD21" i="5"/>
  <c r="AF15" i="5"/>
  <c r="AE15" i="5"/>
  <c r="AD15" i="5"/>
  <c r="AF9" i="5"/>
  <c r="AE9" i="5"/>
  <c r="AD9" i="5"/>
  <c r="Z51" i="5"/>
  <c r="Y51" i="5"/>
  <c r="X51" i="5"/>
  <c r="Z45" i="5"/>
  <c r="Y45" i="5"/>
  <c r="X45" i="5"/>
  <c r="Z39" i="5"/>
  <c r="Y39" i="5"/>
  <c r="X39" i="5"/>
  <c r="Z33" i="5"/>
  <c r="Y33" i="5"/>
  <c r="X33" i="5"/>
  <c r="Z27" i="5"/>
  <c r="Y27" i="5"/>
  <c r="X27" i="5"/>
  <c r="Z21" i="5"/>
  <c r="Y21" i="5"/>
  <c r="X21" i="5"/>
  <c r="Z15" i="5"/>
  <c r="Y15" i="5"/>
  <c r="X15" i="5"/>
  <c r="Z9" i="5"/>
  <c r="Y9" i="5"/>
  <c r="X9" i="5"/>
  <c r="T51" i="5"/>
  <c r="S51" i="5"/>
  <c r="R51" i="5"/>
  <c r="T45" i="5"/>
  <c r="S45" i="5"/>
  <c r="R45" i="5"/>
  <c r="T39" i="5"/>
  <c r="S39" i="5"/>
  <c r="R39" i="5"/>
  <c r="T33" i="5"/>
  <c r="S33" i="5"/>
  <c r="R33" i="5"/>
  <c r="T27" i="5"/>
  <c r="S27" i="5"/>
  <c r="R27" i="5"/>
  <c r="T21" i="5"/>
  <c r="S21" i="5"/>
  <c r="R21" i="5"/>
  <c r="T15" i="5"/>
  <c r="S15" i="5"/>
  <c r="R15" i="5"/>
  <c r="T9" i="5"/>
  <c r="S9" i="5"/>
  <c r="R9" i="5"/>
  <c r="N51" i="5"/>
  <c r="M51" i="5"/>
  <c r="L51" i="5"/>
  <c r="N45" i="5"/>
  <c r="M45" i="5"/>
  <c r="L45" i="5"/>
  <c r="N39" i="5"/>
  <c r="M39" i="5"/>
  <c r="L39" i="5"/>
  <c r="N33" i="5"/>
  <c r="M33" i="5"/>
  <c r="L33" i="5"/>
  <c r="N27" i="5"/>
  <c r="M27" i="5"/>
  <c r="L27" i="5"/>
  <c r="N21" i="5"/>
  <c r="M21" i="5"/>
  <c r="L21" i="5"/>
  <c r="N15" i="5"/>
  <c r="M15" i="5"/>
  <c r="L15" i="5"/>
  <c r="N9" i="5"/>
  <c r="M9" i="5"/>
  <c r="L9" i="5"/>
  <c r="H51" i="5"/>
  <c r="G51" i="5"/>
  <c r="F51" i="5"/>
  <c r="H45" i="5"/>
  <c r="G45" i="5"/>
  <c r="F45" i="5"/>
  <c r="H39" i="5"/>
  <c r="G39" i="5"/>
  <c r="F39" i="5"/>
  <c r="H33" i="5"/>
  <c r="G33" i="5"/>
  <c r="F33" i="5"/>
  <c r="H27" i="5"/>
  <c r="G27" i="5"/>
  <c r="F27" i="5"/>
  <c r="H21" i="5"/>
  <c r="G21" i="5"/>
  <c r="F21" i="5"/>
  <c r="H15" i="5"/>
  <c r="G15" i="5"/>
  <c r="F15" i="5"/>
  <c r="H9" i="5"/>
  <c r="G9" i="5"/>
  <c r="F9" i="5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3" i="4"/>
</calcChain>
</file>

<file path=xl/sharedStrings.xml><?xml version="1.0" encoding="utf-8"?>
<sst xmlns="http://schemas.openxmlformats.org/spreadsheetml/2006/main" count="142" uniqueCount="23">
  <si>
    <t>广州</t>
    <phoneticPr fontId="1" type="noConversion"/>
  </si>
  <si>
    <t>45度角太阳总辐射量（单位：兆焦耳/平方米）</t>
    <phoneticPr fontId="1" type="noConversion"/>
  </si>
  <si>
    <t>平均最高气温（单位：℃）</t>
    <phoneticPr fontId="1" type="noConversion"/>
  </si>
  <si>
    <t>海拉尔</t>
    <phoneticPr fontId="1" type="noConversion"/>
  </si>
  <si>
    <t>拉萨</t>
    <phoneticPr fontId="1" type="noConversion"/>
  </si>
  <si>
    <t>青岛</t>
    <phoneticPr fontId="1" type="noConversion"/>
  </si>
  <si>
    <t>琼海</t>
    <phoneticPr fontId="1" type="noConversion"/>
  </si>
  <si>
    <t>吐鲁番</t>
    <phoneticPr fontId="1" type="noConversion"/>
  </si>
  <si>
    <t>平均最高气温（单位：℃）</t>
    <phoneticPr fontId="1" type="noConversion"/>
  </si>
  <si>
    <t>平均相对湿度（单位：%）</t>
    <phoneticPr fontId="1" type="noConversion"/>
  </si>
  <si>
    <t>平均相对湿度（单位：%）</t>
    <phoneticPr fontId="1" type="noConversion"/>
  </si>
  <si>
    <t>平均相对湿度（单位：%）</t>
    <phoneticPr fontId="1" type="noConversion"/>
  </si>
  <si>
    <t>平均最高气温（单位：℃）</t>
  </si>
  <si>
    <t>平均相对湿度（单位：%）</t>
  </si>
  <si>
    <t>辐照强度
w/m2</t>
  </si>
  <si>
    <t>辐照强度
w/m2</t>
    <phoneticPr fontId="1" type="noConversion"/>
  </si>
  <si>
    <t>广州</t>
  </si>
  <si>
    <t>海拉尔</t>
  </si>
  <si>
    <t>拉萨</t>
  </si>
  <si>
    <t>青岛</t>
  </si>
  <si>
    <t>琼海</t>
  </si>
  <si>
    <t>吐鲁番</t>
  </si>
  <si>
    <t>平均最高气温（单位：K）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</si>
</sst>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###0.0"/>
    <numFmt numFmtId="177" formatCode="0.0_);[Red]\(0.0\)"/>
    <numFmt numFmtId="178" formatCode="0.0_ "/>
    <numFmt numFmtId="179" formatCode="0.000_);[Red]\(0.000\)"/>
    <numFmt numFmtId="180" formatCode="0_);[Red]\(0\)"/>
    <numFmt numFmtId="181" formatCode="0.00_);[Red]\(0.00\)"/>
    <numFmt numFmtId="182" formatCode="0.00_ "/>
    <numFmt numFmtId="183" formatCode="0_ "/>
    <numFmt numFmtId="184" formatCode="0.000_ "/>
    <numFmt numFmtId="185" formatCode="0.0"/>
    <numFmt numFmtId="186" formatCode="0.000"/>
    <numFmt numFmtId="187" formatCode="0.0000_);[Red]\(0.00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182" fontId="0" fillId="0" borderId="0" xfId="0" applyNumberFormat="1"/>
    <xf numFmtId="0" fontId="0" fillId="0" borderId="0" xfId="0" applyBorder="1"/>
    <xf numFmtId="176" fontId="2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79" fontId="2" fillId="0" borderId="0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176" fontId="0" fillId="0" borderId="0" xfId="0" applyNumberFormat="1" applyBorder="1"/>
    <xf numFmtId="179" fontId="0" fillId="0" borderId="0" xfId="0" applyNumberFormat="1" applyBorder="1"/>
    <xf numFmtId="181" fontId="0" fillId="0" borderId="0" xfId="0" applyNumberFormat="1" applyBorder="1"/>
    <xf numFmtId="180" fontId="0" fillId="0" borderId="0" xfId="0" applyNumberFormat="1" applyBorder="1"/>
    <xf numFmtId="182" fontId="3" fillId="0" borderId="0" xfId="0" applyNumberFormat="1" applyFont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183" fontId="3" fillId="0" borderId="0" xfId="0" applyNumberFormat="1" applyFont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84" fontId="3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3" fontId="3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3" fillId="0" borderId="1" xfId="0" applyNumberFormat="1" applyFont="1" applyBorder="1" applyAlignment="1">
      <alignment horizontal="center" vertical="center"/>
    </xf>
    <xf numFmtId="184" fontId="3" fillId="0" borderId="1" xfId="0" applyNumberFormat="1" applyFont="1" applyBorder="1" applyAlignment="1">
      <alignment horizontal="center" vertical="center" wrapText="1"/>
    </xf>
    <xf numFmtId="185" fontId="2" fillId="0" borderId="1" xfId="0" applyNumberFormat="1" applyFont="1" applyBorder="1" applyAlignment="1">
      <alignment horizontal="center" vertical="center"/>
    </xf>
    <xf numFmtId="186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/>
    <xf numFmtId="176" fontId="0" fillId="0" borderId="0" xfId="0" applyNumberFormat="1" applyBorder="1" applyAlignment="1"/>
    <xf numFmtId="179" fontId="0" fillId="0" borderId="0" xfId="0" applyNumberFormat="1" applyBorder="1" applyAlignment="1"/>
    <xf numFmtId="181" fontId="0" fillId="0" borderId="0" xfId="0" applyNumberFormat="1" applyBorder="1" applyAlignment="1"/>
    <xf numFmtId="180" fontId="0" fillId="0" borderId="0" xfId="0" applyNumberFormat="1" applyBorder="1" applyAlignmen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7" fontId="2" fillId="0" borderId="0" xfId="0" applyNumberFormat="1" applyFont="1" applyFill="1" applyBorder="1" applyAlignment="1">
      <alignment horizontal="center" vertical="center"/>
    </xf>
    <xf numFmtId="187" fontId="3" fillId="0" borderId="0" xfId="0" applyNumberFormat="1" applyFont="1" applyBorder="1" applyAlignment="1">
      <alignment horizontal="center" vertical="center" wrapText="1"/>
    </xf>
    <xf numFmtId="187" fontId="0" fillId="0" borderId="0" xfId="0" applyNumberFormat="1"/>
    <xf numFmtId="187" fontId="0" fillId="0" borderId="0" xfId="0" applyNumberFormat="1" applyAlignment="1">
      <alignment horizontal="center" vertical="center" wrapText="1"/>
    </xf>
    <xf numFmtId="14" fontId="0" fillId="6" borderId="0" xfId="0" applyNumberFormat="1" applyFill="1"/>
    <xf numFmtId="176" fontId="0" fillId="0" borderId="0" xfId="0" applyNumberFormat="1"/>
    <xf numFmtId="180" fontId="0" fillId="0" borderId="0" xfId="0" applyNumberFormat="1"/>
    <xf numFmtId="0" fontId="0" fillId="6" borderId="0" xfId="0" applyFill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81" fontId="0" fillId="0" borderId="0" xfId="0" applyNumberFormat="1"/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Medium9"/>
  <colors>
    <mruColors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topLeftCell="A25" workbookViewId="0">
      <selection activeCell="A3" sqref="A3:A5"/>
    </sheetView>
  </sheetViews>
  <sheetFormatPr defaultRowHeight="14.4" x14ac:dyDescent="0.25"/>
  <cols>
    <col min="2" max="2" width="24.77734375" customWidth="1"/>
    <col min="5" max="5" width="10.44140625" bestFit="1" customWidth="1"/>
    <col min="8" max="8" width="10.44140625" bestFit="1" customWidth="1"/>
    <col min="16" max="16" width="10.44140625" bestFit="1" customWidth="1"/>
    <col min="17" max="17" width="12.33203125" customWidth="1"/>
    <col min="18" max="18" width="14.109375" customWidth="1"/>
    <col min="19" max="19" width="11.77734375" customWidth="1"/>
    <col min="20" max="20" width="11.88671875" customWidth="1"/>
    <col min="21" max="21" width="13.88671875" customWidth="1"/>
    <col min="22" max="22" width="14.44140625" customWidth="1"/>
  </cols>
  <sheetData>
    <row r="1" spans="1:38" x14ac:dyDescent="0.25">
      <c r="C1" s="71">
        <v>2017</v>
      </c>
      <c r="D1" s="71"/>
      <c r="E1" s="71"/>
      <c r="F1" s="71"/>
      <c r="G1" s="71"/>
      <c r="H1" s="71"/>
      <c r="I1" s="71"/>
      <c r="J1" s="71"/>
      <c r="K1" s="71"/>
      <c r="L1" s="72">
        <v>2018</v>
      </c>
      <c r="M1" s="72"/>
      <c r="N1" s="72"/>
      <c r="O1" s="73"/>
      <c r="P1" s="73"/>
      <c r="Q1" s="73"/>
      <c r="R1" s="73"/>
      <c r="S1" s="73"/>
      <c r="T1" s="73"/>
      <c r="U1" s="73"/>
      <c r="V1" s="73"/>
      <c r="W1" s="73"/>
      <c r="X1" s="75">
        <v>2019</v>
      </c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>
        <v>2020</v>
      </c>
      <c r="AK1" s="76"/>
      <c r="AL1" s="76"/>
    </row>
    <row r="2" spans="1:38" x14ac:dyDescent="0.25">
      <c r="B2" s="4"/>
      <c r="C2" s="4">
        <v>4</v>
      </c>
      <c r="D2" s="4">
        <v>5</v>
      </c>
      <c r="E2" s="4">
        <v>6</v>
      </c>
      <c r="F2" s="4">
        <v>7</v>
      </c>
      <c r="G2" s="4">
        <v>8</v>
      </c>
      <c r="H2" s="4">
        <v>9</v>
      </c>
      <c r="I2" s="4">
        <v>10</v>
      </c>
      <c r="J2" s="4">
        <v>11</v>
      </c>
      <c r="K2" s="4">
        <v>12</v>
      </c>
      <c r="L2" s="4">
        <v>1</v>
      </c>
      <c r="M2" s="4">
        <v>2</v>
      </c>
      <c r="N2" s="4">
        <v>3</v>
      </c>
      <c r="O2" s="4">
        <v>4</v>
      </c>
      <c r="P2" s="4">
        <v>5</v>
      </c>
      <c r="Q2" s="4">
        <v>6</v>
      </c>
      <c r="R2" s="4">
        <v>7</v>
      </c>
      <c r="S2" s="4">
        <v>8</v>
      </c>
      <c r="T2" s="4">
        <v>9</v>
      </c>
      <c r="U2" s="4">
        <v>10</v>
      </c>
      <c r="V2" s="4">
        <v>11</v>
      </c>
      <c r="W2" s="4">
        <v>12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H2" s="4">
        <v>11</v>
      </c>
      <c r="AI2" s="4">
        <v>12</v>
      </c>
      <c r="AJ2" s="4">
        <v>1</v>
      </c>
      <c r="AK2" s="4">
        <v>2</v>
      </c>
      <c r="AL2" s="4">
        <v>3</v>
      </c>
    </row>
    <row r="3" spans="1:38" ht="15.6" x14ac:dyDescent="0.25">
      <c r="A3" s="70" t="s">
        <v>0</v>
      </c>
      <c r="B3" s="4" t="s">
        <v>2</v>
      </c>
      <c r="C3" s="5">
        <v>26.6</v>
      </c>
      <c r="D3" s="6">
        <v>30</v>
      </c>
      <c r="E3" s="7">
        <v>32.9</v>
      </c>
      <c r="F3" s="5">
        <v>33.4</v>
      </c>
      <c r="G3" s="5">
        <v>34.4</v>
      </c>
      <c r="H3" s="5">
        <v>33.799999999999997</v>
      </c>
      <c r="I3" s="5">
        <v>29.4</v>
      </c>
      <c r="J3" s="6">
        <v>23.3</v>
      </c>
      <c r="K3" s="7">
        <v>19.600000000000001</v>
      </c>
      <c r="L3" s="28">
        <v>19.2</v>
      </c>
      <c r="M3" s="29">
        <v>19.8</v>
      </c>
      <c r="N3" s="30">
        <v>25.4</v>
      </c>
      <c r="O3" s="28">
        <v>30.6</v>
      </c>
      <c r="P3" s="29">
        <v>37.700000000000003</v>
      </c>
      <c r="Q3" s="30">
        <v>36</v>
      </c>
      <c r="R3" s="28">
        <v>37.200000000000003</v>
      </c>
      <c r="S3" s="29">
        <v>37.299999999999997</v>
      </c>
      <c r="T3" s="30">
        <v>37.1</v>
      </c>
      <c r="U3" s="28">
        <v>32.4</v>
      </c>
      <c r="V3" s="29">
        <v>29.8</v>
      </c>
      <c r="W3" s="30">
        <v>25.9</v>
      </c>
      <c r="X3" s="29">
        <v>20.427096774193547</v>
      </c>
      <c r="Y3" s="29">
        <v>22.644285714285711</v>
      </c>
      <c r="Z3" s="28">
        <v>22.941612903225813</v>
      </c>
      <c r="AA3" s="29">
        <v>32.9</v>
      </c>
      <c r="AB3" s="29">
        <v>35.9</v>
      </c>
      <c r="AC3" s="28">
        <v>36.700000000000003</v>
      </c>
      <c r="AD3" s="29">
        <v>38.200000000000003</v>
      </c>
      <c r="AE3" s="29">
        <v>37.200000000000003</v>
      </c>
      <c r="AF3" s="28">
        <v>36.200000000000003</v>
      </c>
      <c r="AG3" s="29">
        <v>35.4</v>
      </c>
      <c r="AH3" s="29">
        <v>31.3</v>
      </c>
      <c r="AI3" s="28">
        <v>29.2</v>
      </c>
      <c r="AJ3" s="28">
        <v>26.7</v>
      </c>
      <c r="AK3" s="29">
        <v>28.3</v>
      </c>
      <c r="AL3" s="28">
        <v>30.2</v>
      </c>
    </row>
    <row r="4" spans="1:38" ht="28.8" x14ac:dyDescent="0.25">
      <c r="A4" s="70"/>
      <c r="B4" s="8" t="s">
        <v>1</v>
      </c>
      <c r="C4" s="9">
        <v>333.58499999999998</v>
      </c>
      <c r="D4" s="10">
        <v>375.16199999999998</v>
      </c>
      <c r="E4" s="10">
        <v>357.024</v>
      </c>
      <c r="F4" s="9">
        <v>421.07400000000001</v>
      </c>
      <c r="G4" s="9">
        <v>482.93799999999999</v>
      </c>
      <c r="H4" s="9">
        <v>507.78300000000002</v>
      </c>
      <c r="I4" s="9">
        <v>626.56399999999996</v>
      </c>
      <c r="J4" s="10">
        <v>342.84500000000003</v>
      </c>
      <c r="K4" s="10">
        <v>496.67700000000002</v>
      </c>
      <c r="L4" s="31">
        <v>330.399</v>
      </c>
      <c r="M4" s="32">
        <v>337.74700000000001</v>
      </c>
      <c r="N4" s="32">
        <v>385.73200000000003</v>
      </c>
      <c r="O4" s="31">
        <v>267.29500000000002</v>
      </c>
      <c r="P4" s="32">
        <v>352.45400000000001</v>
      </c>
      <c r="Q4" s="32">
        <v>293.09699999999998</v>
      </c>
      <c r="R4" s="31">
        <v>337.44</v>
      </c>
      <c r="S4" s="32">
        <v>316.65899999999999</v>
      </c>
      <c r="T4" s="32">
        <v>401.02499999999998</v>
      </c>
      <c r="U4" s="31">
        <v>449.05</v>
      </c>
      <c r="V4" s="32">
        <v>342.84500000000003</v>
      </c>
      <c r="W4" s="32">
        <v>557.28499999999997</v>
      </c>
      <c r="X4" s="32">
        <v>359.08</v>
      </c>
      <c r="Y4" s="31">
        <v>247.10400000000004</v>
      </c>
      <c r="Z4" s="32">
        <v>275.85300000000001</v>
      </c>
      <c r="AA4" s="32">
        <v>229.72900000000001</v>
      </c>
      <c r="AB4" s="31">
        <v>302.98899999999998</v>
      </c>
      <c r="AC4" s="32">
        <v>381.267</v>
      </c>
      <c r="AD4" s="32">
        <v>408.61799999999999</v>
      </c>
      <c r="AE4" s="31">
        <v>393.69200000000001</v>
      </c>
      <c r="AF4" s="32">
        <v>534.13400000000001</v>
      </c>
      <c r="AG4" s="32">
        <v>503.45499999999998</v>
      </c>
      <c r="AH4" s="31">
        <v>573.096</v>
      </c>
      <c r="AI4" s="32">
        <v>455.00299999999999</v>
      </c>
      <c r="AJ4" s="31">
        <v>336.95699999999999</v>
      </c>
      <c r="AK4" s="32">
        <v>230.6</v>
      </c>
      <c r="AL4" s="31">
        <v>336.803</v>
      </c>
    </row>
    <row r="5" spans="1:38" ht="31.2" x14ac:dyDescent="0.25">
      <c r="A5" s="70"/>
      <c r="B5" s="2" t="s">
        <v>9</v>
      </c>
      <c r="C5" s="11">
        <v>75</v>
      </c>
      <c r="D5" s="12">
        <v>77</v>
      </c>
      <c r="E5" s="12">
        <v>82</v>
      </c>
      <c r="F5" s="11">
        <v>79</v>
      </c>
      <c r="G5" s="11">
        <v>77</v>
      </c>
      <c r="H5" s="11">
        <v>75</v>
      </c>
      <c r="I5" s="11">
        <v>64</v>
      </c>
      <c r="J5" s="12">
        <v>72</v>
      </c>
      <c r="K5" s="12">
        <v>54</v>
      </c>
      <c r="L5" s="33">
        <v>66</v>
      </c>
      <c r="M5" s="34">
        <v>59</v>
      </c>
      <c r="N5" s="34">
        <v>68</v>
      </c>
      <c r="O5" s="33">
        <v>71.900000000000006</v>
      </c>
      <c r="P5" s="34">
        <v>72.599999999999994</v>
      </c>
      <c r="Q5" s="34">
        <v>76.099999999999994</v>
      </c>
      <c r="R5" s="33">
        <v>73.099999999999994</v>
      </c>
      <c r="S5" s="34">
        <v>76.099999999999994</v>
      </c>
      <c r="T5" s="34">
        <v>73.400000000000006</v>
      </c>
      <c r="U5" s="33">
        <v>64.3</v>
      </c>
      <c r="V5" s="34">
        <v>72</v>
      </c>
      <c r="W5" s="34">
        <v>55.4</v>
      </c>
      <c r="X5" s="34">
        <v>75.213046594982075</v>
      </c>
      <c r="Y5" s="34">
        <v>81.123003472222223</v>
      </c>
      <c r="Z5" s="33">
        <v>79.801009184587812</v>
      </c>
      <c r="AA5" s="34">
        <v>87.4</v>
      </c>
      <c r="AB5" s="34">
        <v>83</v>
      </c>
      <c r="AC5" s="33">
        <v>81</v>
      </c>
      <c r="AD5" s="34">
        <v>79.400000000000006</v>
      </c>
      <c r="AE5" s="34">
        <v>82.8</v>
      </c>
      <c r="AF5" s="33">
        <v>73</v>
      </c>
      <c r="AG5" s="34">
        <v>71.900000000000006</v>
      </c>
      <c r="AH5" s="34">
        <v>81.400000000000006</v>
      </c>
      <c r="AI5" s="33">
        <v>66.8</v>
      </c>
      <c r="AJ5" s="33">
        <v>75.2</v>
      </c>
      <c r="AK5" s="34">
        <v>83</v>
      </c>
      <c r="AL5" s="33">
        <v>81</v>
      </c>
    </row>
    <row r="6" spans="1:38" x14ac:dyDescent="0.25">
      <c r="B6" s="4"/>
      <c r="C6" s="27"/>
      <c r="D6" s="48"/>
      <c r="E6" s="49"/>
      <c r="F6" s="27"/>
      <c r="G6" s="48"/>
      <c r="H6" s="48"/>
      <c r="I6" s="48"/>
      <c r="J6" s="48"/>
      <c r="K6" s="48"/>
      <c r="L6" s="4"/>
      <c r="M6" s="4"/>
      <c r="N6" s="4"/>
      <c r="P6" s="26"/>
      <c r="Q6" s="3"/>
      <c r="R6" s="3"/>
      <c r="S6" s="3"/>
      <c r="T6" s="3"/>
      <c r="U6" s="3"/>
      <c r="V6" s="3"/>
    </row>
    <row r="7" spans="1:38" x14ac:dyDescent="0.25">
      <c r="B7" s="4"/>
      <c r="C7" s="27"/>
      <c r="D7" s="48"/>
      <c r="E7" s="50"/>
      <c r="F7" s="27"/>
      <c r="G7" s="48"/>
      <c r="H7" s="48"/>
      <c r="I7" s="48"/>
      <c r="J7" s="48"/>
      <c r="K7" s="48"/>
      <c r="L7" s="4"/>
      <c r="M7" s="4"/>
      <c r="N7" s="4"/>
      <c r="P7" s="26"/>
      <c r="Q7" s="3"/>
      <c r="R7" s="3"/>
      <c r="S7" s="3"/>
      <c r="T7" s="3"/>
      <c r="U7" s="3"/>
      <c r="V7" s="3"/>
    </row>
    <row r="8" spans="1:38" x14ac:dyDescent="0.25">
      <c r="B8" s="4"/>
      <c r="C8" s="27"/>
      <c r="D8" s="48"/>
      <c r="E8" s="51"/>
      <c r="F8" s="27"/>
      <c r="G8" s="48"/>
      <c r="H8" s="52"/>
      <c r="I8" s="48"/>
      <c r="J8" s="48"/>
      <c r="K8" s="48"/>
      <c r="L8" s="4"/>
      <c r="M8" s="4"/>
      <c r="N8" s="4"/>
      <c r="P8" s="26"/>
      <c r="Q8" s="3"/>
      <c r="R8" s="3"/>
      <c r="S8" s="3"/>
      <c r="T8" s="3"/>
      <c r="U8" s="3"/>
      <c r="V8" s="3"/>
    </row>
    <row r="9" spans="1:38" x14ac:dyDescent="0.25">
      <c r="B9" s="4"/>
      <c r="C9" s="71">
        <v>2017</v>
      </c>
      <c r="D9" s="71"/>
      <c r="E9" s="71"/>
      <c r="F9" s="71"/>
      <c r="G9" s="71"/>
      <c r="H9" s="71"/>
      <c r="I9" s="71"/>
      <c r="J9" s="71"/>
      <c r="K9" s="71"/>
      <c r="L9" s="72">
        <v>2018</v>
      </c>
      <c r="M9" s="72"/>
      <c r="N9" s="72"/>
      <c r="O9" s="73"/>
      <c r="P9" s="73"/>
      <c r="Q9" s="73"/>
      <c r="R9" s="73"/>
      <c r="S9" s="73"/>
      <c r="T9" s="73"/>
      <c r="U9" s="73"/>
      <c r="V9" s="73"/>
      <c r="W9" s="73"/>
      <c r="X9" s="75">
        <v>2019</v>
      </c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6">
        <v>2020</v>
      </c>
      <c r="AK9" s="76"/>
      <c r="AL9" s="76"/>
    </row>
    <row r="10" spans="1:38" x14ac:dyDescent="0.25">
      <c r="B10" s="4"/>
      <c r="C10" s="4">
        <v>4</v>
      </c>
      <c r="D10" s="4">
        <v>5</v>
      </c>
      <c r="E10" s="4">
        <v>6</v>
      </c>
      <c r="F10" s="4">
        <v>7</v>
      </c>
      <c r="G10" s="4">
        <v>8</v>
      </c>
      <c r="H10" s="4">
        <v>9</v>
      </c>
      <c r="I10" s="4">
        <v>10</v>
      </c>
      <c r="J10" s="4">
        <v>11</v>
      </c>
      <c r="K10" s="4">
        <v>12</v>
      </c>
      <c r="L10" s="4">
        <v>1</v>
      </c>
      <c r="M10" s="4">
        <v>2</v>
      </c>
      <c r="N10" s="4">
        <v>3</v>
      </c>
      <c r="O10" s="4">
        <v>4</v>
      </c>
      <c r="P10" s="4">
        <v>5</v>
      </c>
      <c r="Q10" s="4">
        <v>6</v>
      </c>
      <c r="R10" s="4">
        <v>7</v>
      </c>
      <c r="S10" s="4">
        <v>8</v>
      </c>
      <c r="T10" s="4">
        <v>9</v>
      </c>
      <c r="U10" s="4">
        <v>10</v>
      </c>
      <c r="V10" s="4">
        <v>11</v>
      </c>
      <c r="W10" s="4">
        <v>12</v>
      </c>
      <c r="X10" s="4">
        <v>1</v>
      </c>
      <c r="Y10" s="4">
        <v>2</v>
      </c>
      <c r="Z10" s="4">
        <v>3</v>
      </c>
      <c r="AA10" s="4">
        <v>4</v>
      </c>
      <c r="AB10" s="4">
        <v>5</v>
      </c>
      <c r="AC10" s="4">
        <v>6</v>
      </c>
      <c r="AD10" s="4">
        <v>7</v>
      </c>
      <c r="AE10" s="4">
        <v>8</v>
      </c>
      <c r="AF10" s="4">
        <v>9</v>
      </c>
      <c r="AG10" s="4">
        <v>10</v>
      </c>
      <c r="AH10" s="4">
        <v>11</v>
      </c>
      <c r="AI10" s="4">
        <v>12</v>
      </c>
      <c r="AJ10" s="4">
        <v>1</v>
      </c>
      <c r="AK10" s="4">
        <v>2</v>
      </c>
      <c r="AL10" s="4">
        <v>3</v>
      </c>
    </row>
    <row r="11" spans="1:38" ht="15.6" x14ac:dyDescent="0.25">
      <c r="A11" s="70" t="s">
        <v>3</v>
      </c>
      <c r="B11" s="4" t="s">
        <v>2</v>
      </c>
      <c r="C11" s="5">
        <v>20.3</v>
      </c>
      <c r="D11" s="7">
        <v>33.799999999999997</v>
      </c>
      <c r="E11" s="7">
        <v>36.799999999999997</v>
      </c>
      <c r="F11" s="5">
        <v>32.4</v>
      </c>
      <c r="G11" s="5">
        <v>31</v>
      </c>
      <c r="H11" s="5">
        <v>26</v>
      </c>
      <c r="I11" s="5">
        <v>15.9</v>
      </c>
      <c r="J11" s="7">
        <v>7.4</v>
      </c>
      <c r="K11" s="7">
        <v>-11.7</v>
      </c>
      <c r="L11" s="28">
        <v>-19.2</v>
      </c>
      <c r="M11" s="30">
        <v>-13.5</v>
      </c>
      <c r="N11" s="30">
        <v>-3.4</v>
      </c>
      <c r="O11" s="28">
        <v>12.796633333333334</v>
      </c>
      <c r="P11" s="30">
        <v>22.113225806451613</v>
      </c>
      <c r="Q11" s="30">
        <v>26.287666666666667</v>
      </c>
      <c r="R11" s="28">
        <v>26.170645161290313</v>
      </c>
      <c r="S11" s="30">
        <v>26.144193548387094</v>
      </c>
      <c r="T11" s="30">
        <v>19.04</v>
      </c>
      <c r="U11" s="28">
        <v>10.757258064516128</v>
      </c>
      <c r="V11" s="30">
        <v>-3.1531333333333333</v>
      </c>
      <c r="W11" s="30">
        <v>-1.6</v>
      </c>
      <c r="X11" s="28">
        <v>-21.552580645161289</v>
      </c>
      <c r="Y11" s="30">
        <v>-17.895000000000003</v>
      </c>
      <c r="Z11" s="30">
        <v>-1.5208709677419359</v>
      </c>
      <c r="AA11" s="30">
        <v>10.8</v>
      </c>
      <c r="AB11" s="30">
        <v>18.7</v>
      </c>
      <c r="AC11" s="30">
        <v>25.9</v>
      </c>
      <c r="AD11" s="30">
        <v>26.2</v>
      </c>
      <c r="AE11" s="30">
        <v>22.5</v>
      </c>
      <c r="AF11" s="30">
        <v>21.1</v>
      </c>
      <c r="AG11" s="30">
        <v>8</v>
      </c>
      <c r="AH11" s="30">
        <v>-7.2</v>
      </c>
      <c r="AI11" s="30">
        <v>-16.920000000000002</v>
      </c>
      <c r="AJ11" s="28">
        <v>-14.8</v>
      </c>
      <c r="AK11" s="28">
        <v>-10.4</v>
      </c>
      <c r="AL11" s="28">
        <v>2.1</v>
      </c>
    </row>
    <row r="12" spans="1:38" ht="28.8" x14ac:dyDescent="0.25">
      <c r="A12" s="70"/>
      <c r="B12" s="8" t="s">
        <v>1</v>
      </c>
      <c r="C12" s="9">
        <v>724.30899999999997</v>
      </c>
      <c r="D12" s="10">
        <v>529.84400000000005</v>
      </c>
      <c r="E12" s="10">
        <v>718.77200000000005</v>
      </c>
      <c r="F12" s="9">
        <v>277.59199999999998</v>
      </c>
      <c r="G12" s="9">
        <v>560.57600000000002</v>
      </c>
      <c r="H12" s="9">
        <v>601.91800000000001</v>
      </c>
      <c r="I12" s="9">
        <v>600.12599999999998</v>
      </c>
      <c r="J12" s="10">
        <v>442.858</v>
      </c>
      <c r="K12" s="10">
        <v>415.39100000000002</v>
      </c>
      <c r="L12" s="31">
        <v>427.72</v>
      </c>
      <c r="M12" s="32">
        <v>498.22</v>
      </c>
      <c r="N12" s="32">
        <v>617.26</v>
      </c>
      <c r="O12" s="31">
        <v>742.77700000000004</v>
      </c>
      <c r="P12" s="32">
        <v>754.79100000000005</v>
      </c>
      <c r="Q12" s="32">
        <v>681.12600000000009</v>
      </c>
      <c r="R12" s="31">
        <v>610.35399999999993</v>
      </c>
      <c r="S12" s="32">
        <v>679.11200000000008</v>
      </c>
      <c r="T12" s="32">
        <v>607.14900000000011</v>
      </c>
      <c r="U12" s="31">
        <v>584.56699999999989</v>
      </c>
      <c r="V12" s="32">
        <v>478.26700000000005</v>
      </c>
      <c r="W12" s="32">
        <v>414.221</v>
      </c>
      <c r="X12" s="31">
        <v>483.23500000000001</v>
      </c>
      <c r="Y12" s="32">
        <v>554.05399999999997</v>
      </c>
      <c r="Z12" s="32">
        <v>773.18799999999999</v>
      </c>
      <c r="AA12" s="32">
        <v>722.45399999999995</v>
      </c>
      <c r="AB12" s="32">
        <v>656.74199999999996</v>
      </c>
      <c r="AC12" s="32">
        <v>676.88599999999997</v>
      </c>
      <c r="AD12" s="32">
        <v>549.72199999999998</v>
      </c>
      <c r="AE12" s="32">
        <v>455.13</v>
      </c>
      <c r="AF12" s="32">
        <v>642.79300000000001</v>
      </c>
      <c r="AG12" s="32">
        <v>515.33900000000006</v>
      </c>
      <c r="AH12" s="32">
        <v>317.80700000000002</v>
      </c>
      <c r="AI12" s="32">
        <v>154.98039064</v>
      </c>
      <c r="AJ12" s="31">
        <v>317.262</v>
      </c>
      <c r="AK12" s="31">
        <v>513.43100000000004</v>
      </c>
      <c r="AL12" s="31">
        <v>605.15599999999995</v>
      </c>
    </row>
    <row r="13" spans="1:38" ht="31.2" x14ac:dyDescent="0.25">
      <c r="A13" s="70"/>
      <c r="B13" s="2" t="s">
        <v>10</v>
      </c>
      <c r="C13" s="11">
        <v>44</v>
      </c>
      <c r="D13" s="12">
        <v>44</v>
      </c>
      <c r="E13" s="12">
        <v>47</v>
      </c>
      <c r="F13" s="11">
        <v>58</v>
      </c>
      <c r="G13" s="11">
        <v>75</v>
      </c>
      <c r="H13" s="11">
        <v>65</v>
      </c>
      <c r="I13" s="11">
        <v>58</v>
      </c>
      <c r="J13" s="12">
        <v>67</v>
      </c>
      <c r="K13" s="12">
        <v>71</v>
      </c>
      <c r="L13" s="33">
        <v>76</v>
      </c>
      <c r="M13" s="34">
        <v>78</v>
      </c>
      <c r="N13" s="34">
        <v>69</v>
      </c>
      <c r="O13" s="33">
        <v>39.827377662037044</v>
      </c>
      <c r="P13" s="34">
        <v>45.008507866856419</v>
      </c>
      <c r="Q13" s="34">
        <v>61.542546459311431</v>
      </c>
      <c r="R13" s="33">
        <v>79.90293570788532</v>
      </c>
      <c r="S13" s="34">
        <v>76.032031810035832</v>
      </c>
      <c r="T13" s="34">
        <v>65.073459490740746</v>
      </c>
      <c r="U13" s="33">
        <v>66.295822132616493</v>
      </c>
      <c r="V13" s="34">
        <v>66.176414351851861</v>
      </c>
      <c r="W13" s="34">
        <v>74.5388607541787</v>
      </c>
      <c r="X13" s="33">
        <v>69.654231630824341</v>
      </c>
      <c r="Y13" s="34">
        <v>69.912668650793663</v>
      </c>
      <c r="Z13" s="34">
        <v>65.298708557347666</v>
      </c>
      <c r="AA13" s="34">
        <v>33.299999999999997</v>
      </c>
      <c r="AB13" s="34">
        <v>39.799999999999997</v>
      </c>
      <c r="AC13" s="34">
        <v>48.5</v>
      </c>
      <c r="AD13" s="34">
        <v>65.7</v>
      </c>
      <c r="AE13" s="34">
        <v>75.8</v>
      </c>
      <c r="AF13" s="34">
        <v>53.1</v>
      </c>
      <c r="AG13" s="34">
        <v>52.33</v>
      </c>
      <c r="AH13" s="34">
        <v>62.8</v>
      </c>
      <c r="AI13" s="34">
        <v>72.108628978261905</v>
      </c>
      <c r="AJ13" s="34">
        <v>67.3</v>
      </c>
      <c r="AK13" s="34">
        <v>68</v>
      </c>
      <c r="AL13" s="34">
        <v>62</v>
      </c>
    </row>
    <row r="14" spans="1:38" x14ac:dyDescent="0.25">
      <c r="B14" s="4"/>
      <c r="C14" s="27"/>
      <c r="D14" s="48"/>
      <c r="E14" s="49"/>
      <c r="F14" s="27"/>
      <c r="G14" s="48"/>
      <c r="H14" s="49"/>
      <c r="I14" s="48"/>
      <c r="J14" s="48"/>
      <c r="K14" s="48"/>
      <c r="L14" s="4"/>
      <c r="M14" s="4"/>
      <c r="N14" s="4"/>
    </row>
    <row r="15" spans="1:38" x14ac:dyDescent="0.25">
      <c r="B15" s="4"/>
      <c r="C15" s="27"/>
      <c r="D15" s="48"/>
      <c r="E15" s="50"/>
      <c r="F15" s="27"/>
      <c r="G15" s="48"/>
      <c r="H15" s="50"/>
      <c r="I15" s="48"/>
      <c r="J15" s="48"/>
      <c r="K15" s="48"/>
      <c r="L15" s="4"/>
      <c r="M15" s="4"/>
      <c r="N15" s="4"/>
    </row>
    <row r="16" spans="1:38" x14ac:dyDescent="0.25">
      <c r="B16" s="4"/>
      <c r="C16" s="27"/>
      <c r="D16" s="48"/>
      <c r="E16" s="51"/>
      <c r="F16" s="27"/>
      <c r="G16" s="48"/>
      <c r="H16" s="52"/>
      <c r="I16" s="48"/>
      <c r="J16" s="48"/>
      <c r="K16" s="48"/>
      <c r="L16" s="4"/>
      <c r="M16" s="4"/>
      <c r="N16" s="4"/>
    </row>
    <row r="17" spans="1:38" x14ac:dyDescent="0.25">
      <c r="B17" s="4"/>
      <c r="C17" s="71">
        <v>2017</v>
      </c>
      <c r="D17" s="71"/>
      <c r="E17" s="71"/>
      <c r="F17" s="71"/>
      <c r="G17" s="71"/>
      <c r="H17" s="71"/>
      <c r="I17" s="71"/>
      <c r="J17" s="71"/>
      <c r="K17" s="71"/>
      <c r="L17" s="72">
        <v>2018</v>
      </c>
      <c r="M17" s="72"/>
      <c r="N17" s="72"/>
      <c r="O17" s="73"/>
      <c r="P17" s="73"/>
      <c r="Q17" s="73"/>
      <c r="R17" s="73"/>
      <c r="S17" s="73"/>
      <c r="T17" s="73"/>
      <c r="U17" s="73"/>
      <c r="V17" s="73"/>
      <c r="W17" s="73"/>
      <c r="X17" s="75">
        <v>2019</v>
      </c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6">
        <v>2020</v>
      </c>
      <c r="AK17" s="76"/>
      <c r="AL17" s="76"/>
    </row>
    <row r="18" spans="1:38" x14ac:dyDescent="0.25">
      <c r="B18" s="4"/>
      <c r="C18" s="4">
        <v>4</v>
      </c>
      <c r="D18" s="4">
        <v>5</v>
      </c>
      <c r="E18" s="4">
        <v>6</v>
      </c>
      <c r="F18" s="4">
        <v>7</v>
      </c>
      <c r="G18" s="4">
        <v>8</v>
      </c>
      <c r="H18" s="4">
        <v>9</v>
      </c>
      <c r="I18" s="4">
        <v>10</v>
      </c>
      <c r="J18" s="4">
        <v>11</v>
      </c>
      <c r="K18" s="4">
        <v>12</v>
      </c>
      <c r="L18" s="4">
        <v>1</v>
      </c>
      <c r="M18" s="4">
        <v>2</v>
      </c>
      <c r="N18" s="4">
        <v>3</v>
      </c>
      <c r="O18" s="4">
        <v>4</v>
      </c>
      <c r="P18" s="4">
        <v>5</v>
      </c>
      <c r="Q18" s="4">
        <v>6</v>
      </c>
      <c r="R18" s="4">
        <v>7</v>
      </c>
      <c r="S18" s="4">
        <v>8</v>
      </c>
      <c r="T18" s="4">
        <v>9</v>
      </c>
      <c r="U18" s="4">
        <v>10</v>
      </c>
      <c r="V18" s="4">
        <v>11</v>
      </c>
      <c r="W18" s="4">
        <v>12</v>
      </c>
      <c r="X18" s="4">
        <v>1</v>
      </c>
      <c r="Y18" s="4">
        <v>2</v>
      </c>
      <c r="Z18" s="4">
        <v>3</v>
      </c>
      <c r="AA18" s="4">
        <v>4</v>
      </c>
      <c r="AB18" s="4">
        <v>5</v>
      </c>
      <c r="AC18" s="4">
        <v>6</v>
      </c>
      <c r="AD18" s="4">
        <v>7</v>
      </c>
      <c r="AE18" s="4">
        <v>8</v>
      </c>
      <c r="AF18" s="4">
        <v>9</v>
      </c>
      <c r="AG18" s="4">
        <v>10</v>
      </c>
      <c r="AH18" s="4">
        <v>11</v>
      </c>
      <c r="AI18" s="4">
        <v>12</v>
      </c>
      <c r="AJ18" s="4">
        <v>1</v>
      </c>
      <c r="AK18" s="4">
        <v>2</v>
      </c>
      <c r="AL18" s="4">
        <v>3</v>
      </c>
    </row>
    <row r="19" spans="1:38" ht="15.6" x14ac:dyDescent="0.25">
      <c r="A19" s="70" t="s">
        <v>4</v>
      </c>
      <c r="B19" s="4" t="s">
        <v>2</v>
      </c>
      <c r="C19" s="5">
        <v>17.5</v>
      </c>
      <c r="D19" s="17">
        <v>20.7</v>
      </c>
      <c r="E19" s="7">
        <v>23.3</v>
      </c>
      <c r="F19" s="5">
        <v>23</v>
      </c>
      <c r="G19" s="5">
        <v>22.9</v>
      </c>
      <c r="H19" s="5">
        <v>23.4</v>
      </c>
      <c r="I19" s="5">
        <v>20</v>
      </c>
      <c r="J19" s="17">
        <v>13.8</v>
      </c>
      <c r="K19" s="7">
        <v>13.2</v>
      </c>
      <c r="L19" s="28">
        <v>8.5</v>
      </c>
      <c r="M19" s="30">
        <v>11.7</v>
      </c>
      <c r="N19" s="30">
        <v>14.5</v>
      </c>
      <c r="O19" s="28">
        <v>14.644253472222225</v>
      </c>
      <c r="P19" s="30">
        <v>17.547916666666669</v>
      </c>
      <c r="Q19" s="30">
        <v>20.577256944444464</v>
      </c>
      <c r="R19" s="28">
        <v>18.717465277777777</v>
      </c>
      <c r="S19" s="30">
        <v>17.496006944444446</v>
      </c>
      <c r="T19" s="30">
        <v>16.912048611111114</v>
      </c>
      <c r="U19" s="28">
        <v>12.683177083333328</v>
      </c>
      <c r="V19" s="30">
        <v>12.9</v>
      </c>
      <c r="W19" s="28">
        <v>9.3000000000000007</v>
      </c>
      <c r="X19" s="28">
        <v>5.9092708333333359</v>
      </c>
      <c r="Y19" s="30">
        <v>7.3408229166666672</v>
      </c>
      <c r="Z19" s="30">
        <v>8.4528506944444395</v>
      </c>
      <c r="AA19" s="28">
        <v>16.11</v>
      </c>
      <c r="AB19" s="30">
        <v>19.82</v>
      </c>
      <c r="AC19" s="28">
        <v>19.16</v>
      </c>
      <c r="AD19" s="30">
        <v>17.59</v>
      </c>
      <c r="AE19" s="28">
        <v>15.45</v>
      </c>
      <c r="AF19" s="28">
        <v>18.97</v>
      </c>
      <c r="AG19" s="30">
        <v>22.47</v>
      </c>
      <c r="AH19" s="30">
        <v>18.3</v>
      </c>
      <c r="AI19" s="28">
        <v>11.22</v>
      </c>
      <c r="AJ19" s="30">
        <v>1.1299999999999999</v>
      </c>
      <c r="AK19" s="30">
        <v>2.73</v>
      </c>
      <c r="AL19" s="30">
        <v>6.94</v>
      </c>
    </row>
    <row r="20" spans="1:38" ht="28.8" x14ac:dyDescent="0.25">
      <c r="A20" s="70"/>
      <c r="B20" s="8" t="s">
        <v>1</v>
      </c>
      <c r="C20" s="9">
        <v>556.30999999999995</v>
      </c>
      <c r="D20" s="18">
        <v>694.18</v>
      </c>
      <c r="E20" s="10">
        <v>616.08000000000004</v>
      </c>
      <c r="F20" s="9">
        <v>626.97</v>
      </c>
      <c r="G20" s="9">
        <v>644.25</v>
      </c>
      <c r="H20" s="9">
        <v>510.81</v>
      </c>
      <c r="I20" s="9">
        <v>537.83000000000004</v>
      </c>
      <c r="J20" s="18">
        <v>444.9</v>
      </c>
      <c r="K20" s="10">
        <v>395.59</v>
      </c>
      <c r="L20" s="31">
        <v>423.6</v>
      </c>
      <c r="M20" s="35">
        <v>453.55</v>
      </c>
      <c r="N20" s="32">
        <v>530.78</v>
      </c>
      <c r="O20" s="31">
        <v>659.43900000000008</v>
      </c>
      <c r="P20" s="36">
        <v>593.87</v>
      </c>
      <c r="Q20" s="37">
        <v>595.46600000000012</v>
      </c>
      <c r="R20" s="31">
        <v>539.04899999999975</v>
      </c>
      <c r="S20" s="31">
        <v>592.423</v>
      </c>
      <c r="T20" s="31">
        <v>721.45300000000009</v>
      </c>
      <c r="U20" s="31">
        <v>835.64800000000002</v>
      </c>
      <c r="V20" s="35">
        <v>451.23099999999999</v>
      </c>
      <c r="W20" s="32">
        <v>401.19</v>
      </c>
      <c r="X20" s="31">
        <v>502.2</v>
      </c>
      <c r="Y20" s="31">
        <v>519.12000000000012</v>
      </c>
      <c r="Z20" s="31">
        <v>657.32400000000007</v>
      </c>
      <c r="AA20" s="31">
        <v>697.01199999999994</v>
      </c>
      <c r="AB20" s="31">
        <v>705.91</v>
      </c>
      <c r="AC20" s="31">
        <v>715.25800000000004</v>
      </c>
      <c r="AD20" s="31">
        <v>734.86900000000003</v>
      </c>
      <c r="AE20" s="31">
        <v>709.33799999999997</v>
      </c>
      <c r="AF20" s="31">
        <v>654.01599999999996</v>
      </c>
      <c r="AG20" s="31">
        <v>606.63599999999997</v>
      </c>
      <c r="AH20" s="31">
        <v>516.87700000000007</v>
      </c>
      <c r="AI20" s="31">
        <v>484.80900000000003</v>
      </c>
      <c r="AJ20" s="44">
        <v>497.74799999999999</v>
      </c>
      <c r="AK20" s="44">
        <v>528.53700000000003</v>
      </c>
      <c r="AL20" s="44">
        <v>645.95799999999997</v>
      </c>
    </row>
    <row r="21" spans="1:38" ht="31.2" x14ac:dyDescent="0.25">
      <c r="A21" s="70"/>
      <c r="B21" s="2" t="s">
        <v>10</v>
      </c>
      <c r="C21" s="11">
        <v>31</v>
      </c>
      <c r="D21" s="19">
        <v>39</v>
      </c>
      <c r="E21" s="12">
        <v>49</v>
      </c>
      <c r="F21" s="11">
        <v>58</v>
      </c>
      <c r="G21" s="11">
        <v>60</v>
      </c>
      <c r="H21" s="11">
        <v>48</v>
      </c>
      <c r="I21" s="11">
        <v>39</v>
      </c>
      <c r="J21" s="19">
        <v>24</v>
      </c>
      <c r="K21" s="12">
        <v>23</v>
      </c>
      <c r="L21" s="33">
        <v>28</v>
      </c>
      <c r="M21" s="38">
        <v>23</v>
      </c>
      <c r="N21" s="34">
        <v>31</v>
      </c>
      <c r="O21" s="33">
        <v>43.94191284722222</v>
      </c>
      <c r="P21" s="38">
        <v>44.310208333333335</v>
      </c>
      <c r="Q21" s="34">
        <v>52.389578703703691</v>
      </c>
      <c r="R21" s="33">
        <v>69.918360215053752</v>
      </c>
      <c r="S21" s="38">
        <v>69.433831765233009</v>
      </c>
      <c r="T21" s="34">
        <v>61.761290509259233</v>
      </c>
      <c r="U21" s="33">
        <v>37.506455421146953</v>
      </c>
      <c r="V21" s="38">
        <v>34</v>
      </c>
      <c r="W21" s="34">
        <v>29</v>
      </c>
      <c r="X21" s="33">
        <v>21.111767249103945</v>
      </c>
      <c r="Y21" s="38">
        <v>26.422539806547608</v>
      </c>
      <c r="Z21" s="34">
        <v>33.981985439068097</v>
      </c>
      <c r="AA21" s="33">
        <v>26</v>
      </c>
      <c r="AB21" s="38">
        <v>34</v>
      </c>
      <c r="AC21" s="34">
        <v>47</v>
      </c>
      <c r="AD21" s="33">
        <v>59</v>
      </c>
      <c r="AE21" s="38">
        <v>64</v>
      </c>
      <c r="AF21" s="33">
        <v>65.842568807339504</v>
      </c>
      <c r="AG21" s="38">
        <v>50.166526677219501</v>
      </c>
      <c r="AH21" s="34">
        <v>35.0150141558588</v>
      </c>
      <c r="AI21" s="33">
        <v>25.542004906794499</v>
      </c>
      <c r="AJ21" s="38">
        <v>27</v>
      </c>
      <c r="AK21" s="38">
        <v>25</v>
      </c>
      <c r="AL21" s="38">
        <v>23</v>
      </c>
    </row>
    <row r="22" spans="1:38" x14ac:dyDescent="0.25">
      <c r="B22" s="4"/>
      <c r="C22" s="74"/>
      <c r="D22" s="4"/>
      <c r="E22" s="13"/>
      <c r="F22" s="74"/>
      <c r="G22" s="4"/>
      <c r="H22" s="13"/>
      <c r="I22" s="4"/>
      <c r="J22" s="4"/>
      <c r="K22" s="4"/>
      <c r="L22" s="4"/>
      <c r="M22" s="4"/>
      <c r="N22" s="4"/>
    </row>
    <row r="23" spans="1:38" x14ac:dyDescent="0.25">
      <c r="B23" s="4"/>
      <c r="C23" s="74"/>
      <c r="D23" s="4"/>
      <c r="E23" s="14"/>
      <c r="F23" s="74"/>
      <c r="G23" s="4"/>
      <c r="H23" s="14"/>
      <c r="I23" s="4"/>
      <c r="J23" s="4"/>
      <c r="K23" s="4"/>
      <c r="L23" s="4"/>
      <c r="M23" s="4"/>
      <c r="N23" s="4"/>
    </row>
    <row r="24" spans="1:38" x14ac:dyDescent="0.25">
      <c r="B24" s="4"/>
      <c r="C24" s="74"/>
      <c r="D24" s="4"/>
      <c r="E24" s="15"/>
      <c r="F24" s="74"/>
      <c r="G24" s="4"/>
      <c r="H24" s="16"/>
      <c r="I24" s="4"/>
      <c r="J24" s="4"/>
      <c r="K24" s="4"/>
      <c r="L24" s="4"/>
      <c r="M24" s="4"/>
      <c r="N24" s="4"/>
    </row>
    <row r="25" spans="1:38" x14ac:dyDescent="0.25">
      <c r="B25" s="4"/>
      <c r="C25" s="71">
        <v>2017</v>
      </c>
      <c r="D25" s="71"/>
      <c r="E25" s="71"/>
      <c r="F25" s="71"/>
      <c r="G25" s="71"/>
      <c r="H25" s="71"/>
      <c r="I25" s="71"/>
      <c r="J25" s="71"/>
      <c r="K25" s="71"/>
      <c r="L25" s="72">
        <v>2018</v>
      </c>
      <c r="M25" s="72"/>
      <c r="N25" s="72"/>
      <c r="O25" s="73"/>
      <c r="P25" s="73"/>
      <c r="Q25" s="73"/>
      <c r="R25" s="73"/>
      <c r="S25" s="73"/>
      <c r="T25" s="73"/>
      <c r="U25" s="73"/>
      <c r="V25" s="73"/>
      <c r="W25" s="53"/>
      <c r="X25" s="75">
        <v>2019</v>
      </c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6">
        <v>2020</v>
      </c>
      <c r="AK25" s="76"/>
      <c r="AL25" s="76"/>
    </row>
    <row r="26" spans="1:38" x14ac:dyDescent="0.25">
      <c r="B26" s="4"/>
      <c r="C26" s="4">
        <v>4</v>
      </c>
      <c r="D26" s="4">
        <v>5</v>
      </c>
      <c r="E26" s="4">
        <v>6</v>
      </c>
      <c r="F26" s="4">
        <v>7</v>
      </c>
      <c r="G26" s="4">
        <v>8</v>
      </c>
      <c r="H26" s="4">
        <v>9</v>
      </c>
      <c r="I26" s="4">
        <v>10</v>
      </c>
      <c r="J26" s="4">
        <v>11</v>
      </c>
      <c r="K26" s="4">
        <v>12</v>
      </c>
      <c r="L26" s="4">
        <v>1</v>
      </c>
      <c r="M26" s="4">
        <v>2</v>
      </c>
      <c r="N26" s="4">
        <v>3</v>
      </c>
      <c r="O26" s="4">
        <v>4</v>
      </c>
      <c r="P26" s="4">
        <v>5</v>
      </c>
      <c r="Q26" s="4">
        <v>6</v>
      </c>
      <c r="R26" s="4">
        <v>7</v>
      </c>
      <c r="S26" s="4">
        <v>8</v>
      </c>
      <c r="T26" s="4">
        <v>9</v>
      </c>
      <c r="U26" s="4">
        <v>10</v>
      </c>
      <c r="V26" s="4">
        <v>11</v>
      </c>
      <c r="W26" s="4">
        <v>12</v>
      </c>
      <c r="X26" s="4">
        <v>1</v>
      </c>
      <c r="Y26" s="4">
        <v>2</v>
      </c>
      <c r="Z26" s="4">
        <v>3</v>
      </c>
      <c r="AA26" s="4">
        <v>4</v>
      </c>
      <c r="AB26" s="4">
        <v>5</v>
      </c>
      <c r="AC26" s="4">
        <v>6</v>
      </c>
      <c r="AD26" s="4">
        <v>7</v>
      </c>
      <c r="AE26" s="4">
        <v>8</v>
      </c>
      <c r="AF26" s="4">
        <v>9</v>
      </c>
      <c r="AG26" s="4">
        <v>10</v>
      </c>
      <c r="AH26" s="4">
        <v>11</v>
      </c>
      <c r="AI26" s="4">
        <v>12</v>
      </c>
      <c r="AJ26" s="4">
        <v>1</v>
      </c>
      <c r="AK26" s="4">
        <v>2</v>
      </c>
      <c r="AL26" s="4">
        <v>3</v>
      </c>
    </row>
    <row r="27" spans="1:38" ht="15.6" x14ac:dyDescent="0.25">
      <c r="A27" s="70" t="s">
        <v>5</v>
      </c>
      <c r="B27" s="4" t="s">
        <v>2</v>
      </c>
      <c r="C27" s="5">
        <v>18.2</v>
      </c>
      <c r="D27" s="6">
        <v>22</v>
      </c>
      <c r="E27" s="7">
        <v>24.9</v>
      </c>
      <c r="F27" s="5">
        <v>29.3</v>
      </c>
      <c r="G27" s="5">
        <v>29.4</v>
      </c>
      <c r="H27" s="5">
        <v>26.2</v>
      </c>
      <c r="I27" s="5">
        <v>19.3</v>
      </c>
      <c r="J27" s="6">
        <v>12.4</v>
      </c>
      <c r="K27" s="7">
        <v>5.9</v>
      </c>
      <c r="L27" s="28">
        <v>3.1</v>
      </c>
      <c r="M27" s="29">
        <v>5.3</v>
      </c>
      <c r="N27" s="30">
        <v>9.4</v>
      </c>
      <c r="O27" s="28">
        <v>25.9</v>
      </c>
      <c r="P27" s="29">
        <v>27.4</v>
      </c>
      <c r="Q27" s="30">
        <v>31.9</v>
      </c>
      <c r="R27" s="28">
        <v>32.799999999999997</v>
      </c>
      <c r="S27" s="29">
        <v>36.9</v>
      </c>
      <c r="T27" s="30">
        <v>32.799999999999997</v>
      </c>
      <c r="U27" s="28">
        <v>28.4</v>
      </c>
      <c r="V27" s="29">
        <v>20.5</v>
      </c>
      <c r="W27" s="30">
        <v>15.9</v>
      </c>
      <c r="X27" s="29">
        <v>6.683870967741937</v>
      </c>
      <c r="Y27" s="29">
        <v>7.6</v>
      </c>
      <c r="Z27" s="30">
        <v>16.399999999999999</v>
      </c>
      <c r="AA27" s="29">
        <v>15.443333333333333</v>
      </c>
      <c r="AB27" s="29">
        <v>22.534615384615385</v>
      </c>
      <c r="AC27" s="29">
        <v>24.31666666666667</v>
      </c>
      <c r="AD27" s="29">
        <v>29.132258064516126</v>
      </c>
      <c r="AE27" s="29">
        <v>27.17013888888885</v>
      </c>
      <c r="AF27" s="29">
        <v>25.5</v>
      </c>
      <c r="AG27" s="29">
        <v>20.100000000000001</v>
      </c>
      <c r="AH27" s="29">
        <v>14.775833333333299</v>
      </c>
      <c r="AI27" s="29">
        <v>8.0595430107526962</v>
      </c>
      <c r="AJ27" s="28">
        <v>4.2</v>
      </c>
      <c r="AK27" s="28">
        <v>4.5999999999999996</v>
      </c>
      <c r="AL27" s="28">
        <v>8.3000000000000007</v>
      </c>
    </row>
    <row r="28" spans="1:38" ht="28.8" x14ac:dyDescent="0.25">
      <c r="A28" s="70"/>
      <c r="B28" s="8" t="s">
        <v>1</v>
      </c>
      <c r="C28" s="9">
        <v>532.42999999999995</v>
      </c>
      <c r="D28" s="20">
        <v>584.63</v>
      </c>
      <c r="E28" s="20">
        <v>607.28</v>
      </c>
      <c r="F28" s="9">
        <v>576.29</v>
      </c>
      <c r="G28" s="9">
        <v>521.86</v>
      </c>
      <c r="H28" s="9">
        <v>466.87</v>
      </c>
      <c r="I28" s="9">
        <v>281.25</v>
      </c>
      <c r="J28" s="20">
        <v>256.87</v>
      </c>
      <c r="K28" s="20">
        <v>226.64</v>
      </c>
      <c r="L28" s="31">
        <v>255.59</v>
      </c>
      <c r="M28" s="37">
        <v>337.03</v>
      </c>
      <c r="N28" s="37">
        <v>468.15</v>
      </c>
      <c r="O28" s="31">
        <v>544.31999999999994</v>
      </c>
      <c r="P28" s="37">
        <v>594.60480000000007</v>
      </c>
      <c r="Q28" s="37">
        <v>549.18000000000006</v>
      </c>
      <c r="R28" s="31">
        <v>551.1</v>
      </c>
      <c r="S28" s="37">
        <v>307.39999999999998</v>
      </c>
      <c r="T28" s="37">
        <v>276.10000000000002</v>
      </c>
      <c r="U28" s="31">
        <v>196.6</v>
      </c>
      <c r="V28" s="37">
        <v>207.2</v>
      </c>
      <c r="W28" s="37">
        <v>348.3</v>
      </c>
      <c r="X28" s="37">
        <v>402.77</v>
      </c>
      <c r="Y28" s="37">
        <v>352.44423529411773</v>
      </c>
      <c r="Z28" s="37">
        <v>526.75199999999995</v>
      </c>
      <c r="AA28" s="37">
        <v>404.13500000000005</v>
      </c>
      <c r="AB28" s="37">
        <v>423.11</v>
      </c>
      <c r="AC28" s="37">
        <v>382.96199999999999</v>
      </c>
      <c r="AD28" s="37">
        <v>427.85200000000026</v>
      </c>
      <c r="AE28" s="37">
        <v>486.9532258064516</v>
      </c>
      <c r="AF28" s="37">
        <v>446.93</v>
      </c>
      <c r="AG28" s="37">
        <v>396.59375</v>
      </c>
      <c r="AH28" s="37">
        <v>388.02200000000005</v>
      </c>
      <c r="AI28" s="37">
        <v>361.46800000000013</v>
      </c>
      <c r="AJ28" s="37">
        <v>277.13806451612902</v>
      </c>
      <c r="AK28" s="37">
        <v>286.04741935483872</v>
      </c>
      <c r="AL28" s="37">
        <v>475.00899999999979</v>
      </c>
    </row>
    <row r="29" spans="1:38" ht="31.2" x14ac:dyDescent="0.25">
      <c r="A29" s="70"/>
      <c r="B29" s="2" t="s">
        <v>11</v>
      </c>
      <c r="C29" s="11">
        <v>60</v>
      </c>
      <c r="D29" s="12">
        <v>68</v>
      </c>
      <c r="E29" s="12">
        <v>76</v>
      </c>
      <c r="F29" s="11">
        <v>86</v>
      </c>
      <c r="G29" s="11">
        <v>80</v>
      </c>
      <c r="H29" s="11">
        <v>71</v>
      </c>
      <c r="I29" s="11">
        <v>65</v>
      </c>
      <c r="J29" s="12">
        <v>54</v>
      </c>
      <c r="K29" s="12">
        <v>54</v>
      </c>
      <c r="L29" s="33">
        <v>63</v>
      </c>
      <c r="M29" s="34">
        <v>64</v>
      </c>
      <c r="N29" s="34">
        <v>66</v>
      </c>
      <c r="O29" s="33">
        <v>69</v>
      </c>
      <c r="P29" s="34">
        <v>74</v>
      </c>
      <c r="Q29" s="34">
        <v>74</v>
      </c>
      <c r="R29" s="33">
        <v>78</v>
      </c>
      <c r="S29" s="34">
        <v>82</v>
      </c>
      <c r="T29" s="34">
        <v>68</v>
      </c>
      <c r="U29" s="33">
        <v>57</v>
      </c>
      <c r="V29" s="34">
        <v>68</v>
      </c>
      <c r="W29" s="34">
        <v>66</v>
      </c>
      <c r="X29" s="34">
        <v>62.438709677419332</v>
      </c>
      <c r="Y29" s="34">
        <v>69.408333333333346</v>
      </c>
      <c r="Z29" s="34">
        <v>77</v>
      </c>
      <c r="AA29" s="34">
        <v>75.843333333333334</v>
      </c>
      <c r="AB29" s="34">
        <v>69.192307692307708</v>
      </c>
      <c r="AC29" s="34">
        <v>72.756666666666675</v>
      </c>
      <c r="AD29" s="34">
        <v>68.525806451612908</v>
      </c>
      <c r="AE29" s="34">
        <v>67.215138888888873</v>
      </c>
      <c r="AF29" s="34">
        <v>71</v>
      </c>
      <c r="AG29" s="34">
        <v>65</v>
      </c>
      <c r="AH29" s="34">
        <v>63.260138888888875</v>
      </c>
      <c r="AI29" s="34">
        <v>70.120295698924721</v>
      </c>
      <c r="AJ29" s="33">
        <v>77</v>
      </c>
      <c r="AK29" s="33">
        <v>68</v>
      </c>
      <c r="AL29" s="33">
        <v>67.3</v>
      </c>
    </row>
    <row r="30" spans="1:38" x14ac:dyDescent="0.25">
      <c r="B30" s="4"/>
      <c r="C30" s="27"/>
      <c r="D30" s="48"/>
      <c r="E30" s="49"/>
      <c r="F30" s="27"/>
      <c r="G30" s="48"/>
      <c r="H30" s="49"/>
      <c r="I30" s="4"/>
      <c r="J30" s="4"/>
      <c r="K30" s="4"/>
      <c r="L30" s="4"/>
      <c r="M30" s="4"/>
      <c r="N30" s="4"/>
    </row>
    <row r="31" spans="1:38" x14ac:dyDescent="0.25">
      <c r="B31" s="4"/>
      <c r="C31" s="27"/>
      <c r="D31" s="48"/>
      <c r="E31" s="50"/>
      <c r="F31" s="27"/>
      <c r="G31" s="48"/>
      <c r="H31" s="50"/>
      <c r="I31" s="4"/>
      <c r="J31" s="4"/>
      <c r="K31" s="4"/>
      <c r="L31" s="4"/>
      <c r="M31" s="4"/>
      <c r="N31" s="4"/>
    </row>
    <row r="32" spans="1:38" x14ac:dyDescent="0.25">
      <c r="B32" s="4"/>
      <c r="C32" s="27"/>
      <c r="D32" s="48"/>
      <c r="E32" s="51"/>
      <c r="F32" s="27"/>
      <c r="G32" s="48"/>
      <c r="H32" s="52"/>
      <c r="I32" s="4"/>
      <c r="J32" s="4"/>
      <c r="K32" s="4"/>
      <c r="L32" s="4"/>
      <c r="M32" s="4"/>
      <c r="N32" s="4"/>
    </row>
    <row r="33" spans="1:38" x14ac:dyDescent="0.25">
      <c r="B33" s="4"/>
      <c r="C33" s="71">
        <v>2017</v>
      </c>
      <c r="D33" s="71"/>
      <c r="E33" s="71"/>
      <c r="F33" s="71"/>
      <c r="G33" s="71"/>
      <c r="H33" s="71"/>
      <c r="I33" s="71"/>
      <c r="J33" s="71"/>
      <c r="K33" s="71"/>
      <c r="L33" s="72">
        <v>2018</v>
      </c>
      <c r="M33" s="72"/>
      <c r="N33" s="72"/>
      <c r="O33" s="73"/>
      <c r="P33" s="73"/>
      <c r="Q33" s="73"/>
      <c r="R33" s="73"/>
      <c r="S33" s="73"/>
      <c r="T33" s="73"/>
      <c r="U33" s="73"/>
      <c r="V33" s="73"/>
      <c r="W33" s="53"/>
      <c r="X33" s="75">
        <v>2019</v>
      </c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6">
        <v>2020</v>
      </c>
      <c r="AK33" s="76"/>
      <c r="AL33" s="76"/>
    </row>
    <row r="34" spans="1:38" x14ac:dyDescent="0.25">
      <c r="B34" s="4"/>
      <c r="C34" s="4">
        <v>4</v>
      </c>
      <c r="D34" s="4">
        <v>5</v>
      </c>
      <c r="E34" s="4">
        <v>6</v>
      </c>
      <c r="F34" s="4">
        <v>7</v>
      </c>
      <c r="G34" s="4">
        <v>8</v>
      </c>
      <c r="H34" s="4">
        <v>9</v>
      </c>
      <c r="I34" s="4">
        <v>10</v>
      </c>
      <c r="J34" s="4">
        <v>11</v>
      </c>
      <c r="K34" s="4">
        <v>12</v>
      </c>
      <c r="L34" s="4">
        <v>1</v>
      </c>
      <c r="M34" s="4">
        <v>2</v>
      </c>
      <c r="N34" s="4">
        <v>3</v>
      </c>
      <c r="O34" s="4">
        <v>4</v>
      </c>
      <c r="P34" s="4">
        <v>5</v>
      </c>
      <c r="Q34" s="4">
        <v>6</v>
      </c>
      <c r="R34" s="4">
        <v>7</v>
      </c>
      <c r="S34" s="4">
        <v>8</v>
      </c>
      <c r="T34" s="4">
        <v>9</v>
      </c>
      <c r="U34" s="4">
        <v>10</v>
      </c>
      <c r="V34" s="4">
        <v>11</v>
      </c>
      <c r="W34" s="4">
        <v>12</v>
      </c>
      <c r="X34" s="4">
        <v>1</v>
      </c>
      <c r="Y34" s="4">
        <v>2</v>
      </c>
      <c r="Z34" s="4">
        <v>3</v>
      </c>
      <c r="AA34" s="4">
        <v>4</v>
      </c>
      <c r="AB34" s="4">
        <v>5</v>
      </c>
      <c r="AC34" s="4">
        <v>6</v>
      </c>
      <c r="AD34" s="4">
        <v>7</v>
      </c>
      <c r="AE34" s="4">
        <v>8</v>
      </c>
      <c r="AF34" s="4">
        <v>9</v>
      </c>
      <c r="AG34" s="4">
        <v>10</v>
      </c>
      <c r="AH34" s="4">
        <v>11</v>
      </c>
      <c r="AI34" s="4">
        <v>12</v>
      </c>
      <c r="AJ34" s="4">
        <v>1</v>
      </c>
      <c r="AK34" s="4">
        <v>2</v>
      </c>
      <c r="AL34" s="4">
        <v>3</v>
      </c>
    </row>
    <row r="35" spans="1:38" ht="15.6" x14ac:dyDescent="0.25">
      <c r="A35" s="70" t="s">
        <v>6</v>
      </c>
      <c r="B35" s="4" t="s">
        <v>2</v>
      </c>
      <c r="C35" s="5">
        <v>30.2</v>
      </c>
      <c r="D35" s="21">
        <v>32.299999999999997</v>
      </c>
      <c r="E35" s="21">
        <v>35</v>
      </c>
      <c r="F35" s="5">
        <v>33.299999999999997</v>
      </c>
      <c r="G35" s="5">
        <v>34.5</v>
      </c>
      <c r="H35" s="21">
        <v>34.1</v>
      </c>
      <c r="I35" s="21">
        <v>30</v>
      </c>
      <c r="J35" s="5">
        <v>25.9</v>
      </c>
      <c r="K35" s="5">
        <v>23</v>
      </c>
      <c r="L35" s="28">
        <v>22.7</v>
      </c>
      <c r="M35" s="28">
        <v>23.3</v>
      </c>
      <c r="N35" s="39">
        <v>27.6</v>
      </c>
      <c r="O35" s="28">
        <v>29.106666666666701</v>
      </c>
      <c r="P35" s="28">
        <v>34.307741935483897</v>
      </c>
      <c r="Q35" s="39">
        <v>33.516666666666701</v>
      </c>
      <c r="R35" s="28">
        <v>33.4096774193548</v>
      </c>
      <c r="S35" s="28">
        <v>32.9</v>
      </c>
      <c r="T35" s="39">
        <v>32.659999999999997</v>
      </c>
      <c r="U35" s="28">
        <v>30.522580645161302</v>
      </c>
      <c r="V35" s="28">
        <v>28.116666666666699</v>
      </c>
      <c r="W35" s="39">
        <v>24.4138709677419</v>
      </c>
      <c r="X35" s="28">
        <v>23.645161290322591</v>
      </c>
      <c r="Y35" s="39">
        <v>28.142857142857135</v>
      </c>
      <c r="Z35" s="28">
        <v>28.922580645161293</v>
      </c>
      <c r="AA35" s="28">
        <v>35.700000000000003</v>
      </c>
      <c r="AB35" s="39">
        <v>36.700000000000003</v>
      </c>
      <c r="AC35" s="28">
        <v>38.299999999999997</v>
      </c>
      <c r="AD35" s="28">
        <v>37.299999999999997</v>
      </c>
      <c r="AE35" s="39">
        <v>36.799999999999997</v>
      </c>
      <c r="AF35" s="28">
        <v>36.1</v>
      </c>
      <c r="AG35" s="28">
        <v>34.4</v>
      </c>
      <c r="AH35" s="39">
        <v>30.9</v>
      </c>
      <c r="AI35" s="28">
        <v>28.7</v>
      </c>
      <c r="AJ35" s="45">
        <v>27.9</v>
      </c>
      <c r="AK35" s="45">
        <v>31.7</v>
      </c>
      <c r="AL35" s="45">
        <v>32.700000000000003</v>
      </c>
    </row>
    <row r="36" spans="1:38" ht="28.8" x14ac:dyDescent="0.25">
      <c r="A36" s="70"/>
      <c r="B36" s="8" t="s">
        <v>1</v>
      </c>
      <c r="C36" s="9">
        <v>400.95699999999999</v>
      </c>
      <c r="D36" s="22">
        <v>381.755</v>
      </c>
      <c r="E36" s="22">
        <v>397.76799999999997</v>
      </c>
      <c r="F36" s="9">
        <v>391.29199999999997</v>
      </c>
      <c r="G36" s="9">
        <v>463.40699999999998</v>
      </c>
      <c r="H36" s="22">
        <v>474.63900000000001</v>
      </c>
      <c r="I36" s="22">
        <v>386.81599999999997</v>
      </c>
      <c r="J36" s="9">
        <v>214.41800000000001</v>
      </c>
      <c r="K36" s="9">
        <v>220.374</v>
      </c>
      <c r="L36" s="31">
        <v>225.52799999999999</v>
      </c>
      <c r="M36" s="31">
        <v>315.19900000000001</v>
      </c>
      <c r="N36" s="40">
        <v>433.70499999999998</v>
      </c>
      <c r="O36" s="31">
        <v>299.09899999999999</v>
      </c>
      <c r="P36" s="31">
        <v>460.16</v>
      </c>
      <c r="Q36" s="40">
        <v>335.54599999999999</v>
      </c>
      <c r="R36" s="31">
        <v>350.015125615621</v>
      </c>
      <c r="S36" s="31">
        <v>355.721</v>
      </c>
      <c r="T36" s="40">
        <v>440.50900000000001</v>
      </c>
      <c r="U36" s="31">
        <v>450.27100000000002</v>
      </c>
      <c r="V36" s="31">
        <v>298.15699999999998</v>
      </c>
      <c r="W36" s="40">
        <v>247.624</v>
      </c>
      <c r="X36" s="31">
        <v>298.67899999999997</v>
      </c>
      <c r="Y36" s="40">
        <v>429.34600000000006</v>
      </c>
      <c r="Z36" s="31">
        <v>403.29399999999998</v>
      </c>
      <c r="AA36" s="31">
        <v>461.19499999999994</v>
      </c>
      <c r="AB36" s="40">
        <v>370.99099999999993</v>
      </c>
      <c r="AC36" s="31">
        <v>401.48199999999997</v>
      </c>
      <c r="AD36" s="31">
        <v>435.52800000000008</v>
      </c>
      <c r="AE36" s="40">
        <v>453.178</v>
      </c>
      <c r="AF36" s="31">
        <v>472.07600000000002</v>
      </c>
      <c r="AG36" s="31">
        <v>521.39300000000014</v>
      </c>
      <c r="AH36" s="40">
        <v>424.09999999999997</v>
      </c>
      <c r="AI36" s="31">
        <v>385.77100000000007</v>
      </c>
      <c r="AJ36" s="46">
        <v>304.74900000000002</v>
      </c>
      <c r="AK36" s="46">
        <v>409.05700000000002</v>
      </c>
      <c r="AL36" s="46">
        <v>432.53100000000001</v>
      </c>
    </row>
    <row r="37" spans="1:38" ht="31.2" x14ac:dyDescent="0.25">
      <c r="A37" s="70"/>
      <c r="B37" s="2" t="s">
        <v>9</v>
      </c>
      <c r="C37" s="11">
        <v>82</v>
      </c>
      <c r="D37" s="23">
        <v>83</v>
      </c>
      <c r="E37" s="23">
        <v>77</v>
      </c>
      <c r="F37" s="11">
        <v>82</v>
      </c>
      <c r="G37" s="11">
        <v>79</v>
      </c>
      <c r="H37" s="23">
        <v>81</v>
      </c>
      <c r="I37" s="23">
        <v>80</v>
      </c>
      <c r="J37" s="11">
        <v>87</v>
      </c>
      <c r="K37" s="11">
        <v>80</v>
      </c>
      <c r="L37" s="33">
        <v>86</v>
      </c>
      <c r="M37" s="33">
        <v>78</v>
      </c>
      <c r="N37" s="41">
        <v>79</v>
      </c>
      <c r="O37" s="33">
        <v>81.933333333333294</v>
      </c>
      <c r="P37" s="33">
        <v>77.020514538846001</v>
      </c>
      <c r="Q37" s="41">
        <v>80.366666666666703</v>
      </c>
      <c r="R37" s="33">
        <v>81.903225806451601</v>
      </c>
      <c r="S37" s="33">
        <v>83.9677419354839</v>
      </c>
      <c r="T37" s="41">
        <v>80.8333333333333</v>
      </c>
      <c r="U37" s="33">
        <v>77.387096774193594</v>
      </c>
      <c r="V37" s="33">
        <v>82.2</v>
      </c>
      <c r="W37" s="41">
        <v>88</v>
      </c>
      <c r="X37" s="33">
        <v>86.838709677419359</v>
      </c>
      <c r="Y37" s="41">
        <v>83.785714285714292</v>
      </c>
      <c r="Z37" s="33">
        <v>83.741935483870961</v>
      </c>
      <c r="AA37" s="33">
        <v>79</v>
      </c>
      <c r="AB37" s="41">
        <v>84</v>
      </c>
      <c r="AC37" s="33">
        <v>77</v>
      </c>
      <c r="AD37" s="33">
        <v>77</v>
      </c>
      <c r="AE37" s="41">
        <v>79</v>
      </c>
      <c r="AF37" s="33">
        <v>77</v>
      </c>
      <c r="AG37" s="33">
        <v>78</v>
      </c>
      <c r="AH37" s="41">
        <v>78</v>
      </c>
      <c r="AI37" s="33">
        <v>78</v>
      </c>
      <c r="AJ37" s="47">
        <v>83</v>
      </c>
      <c r="AK37" s="47">
        <v>86</v>
      </c>
      <c r="AL37" s="47">
        <v>85</v>
      </c>
    </row>
    <row r="38" spans="1:38" x14ac:dyDescent="0.25">
      <c r="B38" s="4"/>
      <c r="C38" s="27"/>
      <c r="D38" s="48"/>
      <c r="E38" s="49"/>
      <c r="F38" s="27"/>
      <c r="G38" s="48"/>
      <c r="H38" s="49"/>
      <c r="I38" s="4"/>
      <c r="J38" s="4"/>
      <c r="K38" s="4"/>
      <c r="L38" s="4"/>
      <c r="M38" s="4"/>
      <c r="N38" s="4"/>
    </row>
    <row r="39" spans="1:38" x14ac:dyDescent="0.25">
      <c r="B39" s="4"/>
      <c r="C39" s="27"/>
      <c r="D39" s="48"/>
      <c r="E39" s="50"/>
      <c r="F39" s="27"/>
      <c r="G39" s="48"/>
      <c r="H39" s="50"/>
      <c r="I39" s="4"/>
      <c r="J39" s="4"/>
      <c r="K39" s="4"/>
      <c r="L39" s="4"/>
      <c r="M39" s="4"/>
      <c r="N39" s="4"/>
    </row>
    <row r="40" spans="1:38" x14ac:dyDescent="0.25">
      <c r="B40" s="4"/>
      <c r="C40" s="27"/>
      <c r="D40" s="48"/>
      <c r="E40" s="51"/>
      <c r="F40" s="27"/>
      <c r="G40" s="48"/>
      <c r="H40" s="51"/>
      <c r="I40" s="4"/>
      <c r="J40" s="4"/>
      <c r="K40" s="4"/>
      <c r="L40" s="4"/>
      <c r="M40" s="4"/>
      <c r="N40" s="4"/>
    </row>
    <row r="41" spans="1:38" x14ac:dyDescent="0.25">
      <c r="B41" s="4"/>
      <c r="C41" s="71">
        <v>2017</v>
      </c>
      <c r="D41" s="71"/>
      <c r="E41" s="71"/>
      <c r="F41" s="71"/>
      <c r="G41" s="71"/>
      <c r="H41" s="71"/>
      <c r="I41" s="71"/>
      <c r="J41" s="71"/>
      <c r="K41" s="71"/>
      <c r="L41" s="72">
        <v>2018</v>
      </c>
      <c r="M41" s="72"/>
      <c r="N41" s="72"/>
      <c r="O41" s="73"/>
      <c r="P41" s="73"/>
      <c r="Q41" s="73"/>
      <c r="R41" s="73"/>
      <c r="S41" s="73"/>
      <c r="T41" s="73"/>
      <c r="U41" s="73"/>
      <c r="V41" s="73"/>
      <c r="W41" s="53"/>
      <c r="X41" s="75">
        <v>2019</v>
      </c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54"/>
      <c r="AJ41" s="76">
        <v>2020</v>
      </c>
      <c r="AK41" s="76"/>
      <c r="AL41" s="76"/>
    </row>
    <row r="42" spans="1:38" x14ac:dyDescent="0.25">
      <c r="B42" s="4"/>
      <c r="C42" s="4">
        <v>4</v>
      </c>
      <c r="D42" s="4">
        <v>5</v>
      </c>
      <c r="E42" s="4">
        <v>6</v>
      </c>
      <c r="F42" s="4">
        <v>7</v>
      </c>
      <c r="G42" s="4">
        <v>8</v>
      </c>
      <c r="H42" s="4">
        <v>9</v>
      </c>
      <c r="I42" s="4">
        <v>10</v>
      </c>
      <c r="J42" s="4">
        <v>11</v>
      </c>
      <c r="K42" s="4">
        <v>12</v>
      </c>
      <c r="L42" s="4">
        <v>1</v>
      </c>
      <c r="M42" s="4">
        <v>2</v>
      </c>
      <c r="N42" s="4">
        <v>3</v>
      </c>
      <c r="O42" s="4">
        <v>4</v>
      </c>
      <c r="P42" s="4">
        <v>5</v>
      </c>
      <c r="Q42" s="4">
        <v>6</v>
      </c>
      <c r="R42" s="4">
        <v>7</v>
      </c>
      <c r="S42" s="4">
        <v>8</v>
      </c>
      <c r="T42" s="4">
        <v>9</v>
      </c>
      <c r="U42" s="4">
        <v>10</v>
      </c>
      <c r="V42" s="4">
        <v>11</v>
      </c>
      <c r="W42" s="4">
        <v>12</v>
      </c>
      <c r="X42" s="4">
        <v>1</v>
      </c>
      <c r="Y42" s="4">
        <v>2</v>
      </c>
      <c r="Z42" s="4">
        <v>3</v>
      </c>
      <c r="AA42" s="4">
        <v>4</v>
      </c>
      <c r="AB42" s="4">
        <v>5</v>
      </c>
      <c r="AC42" s="4">
        <v>6</v>
      </c>
      <c r="AD42" s="4">
        <v>7</v>
      </c>
      <c r="AE42" s="4">
        <v>8</v>
      </c>
      <c r="AF42" s="4">
        <v>9</v>
      </c>
      <c r="AG42" s="4">
        <v>10</v>
      </c>
      <c r="AH42" s="4">
        <v>11</v>
      </c>
      <c r="AI42" s="4">
        <v>12</v>
      </c>
      <c r="AJ42" s="4">
        <v>1</v>
      </c>
      <c r="AK42" s="4">
        <v>2</v>
      </c>
      <c r="AL42" s="4">
        <v>3</v>
      </c>
    </row>
    <row r="43" spans="1:38" ht="15.6" x14ac:dyDescent="0.25">
      <c r="A43" s="70" t="s">
        <v>7</v>
      </c>
      <c r="B43" s="4" t="s">
        <v>8</v>
      </c>
      <c r="C43" s="5">
        <v>28.7</v>
      </c>
      <c r="D43" s="6">
        <v>35.9</v>
      </c>
      <c r="E43" s="7">
        <v>39.6</v>
      </c>
      <c r="F43" s="5">
        <v>43.4</v>
      </c>
      <c r="G43" s="5">
        <v>38.299999999999997</v>
      </c>
      <c r="H43" s="5">
        <v>34.299999999999997</v>
      </c>
      <c r="I43" s="5">
        <v>21.3</v>
      </c>
      <c r="J43" s="6">
        <v>14.5</v>
      </c>
      <c r="K43" s="7">
        <v>1.3</v>
      </c>
      <c r="L43" s="28">
        <v>-3.9</v>
      </c>
      <c r="M43" s="29">
        <v>11.3</v>
      </c>
      <c r="N43" s="30">
        <v>24.2</v>
      </c>
      <c r="O43" s="28">
        <v>27.7</v>
      </c>
      <c r="P43" s="29">
        <v>33.700000000000003</v>
      </c>
      <c r="Q43" s="30">
        <v>40.200000000000003</v>
      </c>
      <c r="R43" s="28">
        <v>42.2</v>
      </c>
      <c r="S43" s="28">
        <v>40.5</v>
      </c>
      <c r="T43" s="28">
        <v>35.1</v>
      </c>
      <c r="U43" s="28">
        <v>22.2</v>
      </c>
      <c r="V43" s="29">
        <v>12.8</v>
      </c>
      <c r="W43" s="30">
        <v>1.3</v>
      </c>
      <c r="X43" s="28">
        <v>-1.1000000000000001</v>
      </c>
      <c r="Y43" s="28">
        <v>9.4</v>
      </c>
      <c r="Z43" s="30">
        <v>20.2</v>
      </c>
      <c r="AA43" s="28">
        <v>36.840000000000003</v>
      </c>
      <c r="AB43" s="28">
        <v>40.58</v>
      </c>
      <c r="AC43" s="30">
        <v>46.13</v>
      </c>
      <c r="AD43" s="28">
        <v>49.45</v>
      </c>
      <c r="AE43" s="28">
        <v>47.84</v>
      </c>
      <c r="AF43" s="30">
        <v>43.44</v>
      </c>
      <c r="AG43" s="28">
        <v>31.71</v>
      </c>
      <c r="AH43" s="28">
        <v>20.71</v>
      </c>
      <c r="AI43" s="30">
        <v>3.71</v>
      </c>
      <c r="AJ43" s="28">
        <v>1.7649999999999999</v>
      </c>
      <c r="AK43" s="29">
        <v>14.32</v>
      </c>
      <c r="AL43" s="28">
        <v>28.3</v>
      </c>
    </row>
    <row r="44" spans="1:38" ht="28.8" x14ac:dyDescent="0.25">
      <c r="A44" s="70"/>
      <c r="B44" s="8" t="s">
        <v>1</v>
      </c>
      <c r="C44" s="24">
        <v>578.74300000000005</v>
      </c>
      <c r="D44" s="25">
        <v>718.51300000000003</v>
      </c>
      <c r="E44" s="25">
        <v>633.56100000000004</v>
      </c>
      <c r="F44" s="24">
        <v>672.46100000000001</v>
      </c>
      <c r="G44" s="24">
        <v>671.12300000000005</v>
      </c>
      <c r="H44" s="24">
        <v>699.79300000000001</v>
      </c>
      <c r="I44" s="24">
        <v>590.34400000000005</v>
      </c>
      <c r="J44" s="25">
        <v>458.93400000000003</v>
      </c>
      <c r="K44" s="25">
        <v>311.62599999999998</v>
      </c>
      <c r="L44" s="42">
        <v>384.35</v>
      </c>
      <c r="M44" s="43">
        <v>506.46</v>
      </c>
      <c r="N44" s="43">
        <v>545.77</v>
      </c>
      <c r="O44" s="42">
        <v>608.87151529033497</v>
      </c>
      <c r="P44" s="43">
        <v>817.28283357559542</v>
      </c>
      <c r="Q44" s="43">
        <v>574.15222155010656</v>
      </c>
      <c r="R44" s="42">
        <v>564.37</v>
      </c>
      <c r="S44" s="43">
        <v>674.95</v>
      </c>
      <c r="T44" s="43">
        <v>695.52</v>
      </c>
      <c r="U44" s="42">
        <v>621.79</v>
      </c>
      <c r="V44" s="43">
        <v>322.67</v>
      </c>
      <c r="W44" s="43">
        <v>380.20624083687119</v>
      </c>
      <c r="X44" s="42">
        <v>324.42827839305164</v>
      </c>
      <c r="Y44" s="42">
        <v>473.64499999999998</v>
      </c>
      <c r="Z44" s="43">
        <v>658.1</v>
      </c>
      <c r="AA44" s="42">
        <v>668.57670800595201</v>
      </c>
      <c r="AB44" s="42">
        <v>715.22205783133302</v>
      </c>
      <c r="AC44" s="43">
        <v>669.87649838325103</v>
      </c>
      <c r="AD44" s="42">
        <v>677.640997823715</v>
      </c>
      <c r="AE44" s="42">
        <v>456.37501303226401</v>
      </c>
      <c r="AF44" s="43">
        <v>643.14428864306899</v>
      </c>
      <c r="AG44" s="42">
        <v>583.67844665176494</v>
      </c>
      <c r="AH44" s="42">
        <v>423.19102447723498</v>
      </c>
      <c r="AI44" s="43">
        <v>282.49160568619499</v>
      </c>
      <c r="AJ44" s="42">
        <v>337.47766457656002</v>
      </c>
      <c r="AK44" s="43">
        <v>484.28534802156298</v>
      </c>
      <c r="AL44" s="42">
        <v>659.88304502283199</v>
      </c>
    </row>
    <row r="45" spans="1:38" ht="31.2" x14ac:dyDescent="0.25">
      <c r="A45" s="70"/>
      <c r="B45" s="2" t="s">
        <v>9</v>
      </c>
      <c r="C45" s="11">
        <v>24</v>
      </c>
      <c r="D45" s="12">
        <v>15</v>
      </c>
      <c r="E45" s="12">
        <v>17</v>
      </c>
      <c r="F45" s="11">
        <v>17</v>
      </c>
      <c r="G45" s="11">
        <v>21</v>
      </c>
      <c r="H45" s="11">
        <v>17</v>
      </c>
      <c r="I45" s="11">
        <v>24</v>
      </c>
      <c r="J45" s="12">
        <v>37</v>
      </c>
      <c r="K45" s="12">
        <v>51</v>
      </c>
      <c r="L45" s="33">
        <v>44</v>
      </c>
      <c r="M45" s="34">
        <v>29</v>
      </c>
      <c r="N45" s="34">
        <v>27</v>
      </c>
      <c r="O45" s="33">
        <v>16</v>
      </c>
      <c r="P45" s="34">
        <v>18</v>
      </c>
      <c r="Q45" s="34">
        <v>18.36</v>
      </c>
      <c r="R45" s="33">
        <v>21.98</v>
      </c>
      <c r="S45" s="34">
        <v>22.34</v>
      </c>
      <c r="T45" s="34">
        <v>17.670000000000002</v>
      </c>
      <c r="U45" s="33">
        <v>23.48</v>
      </c>
      <c r="V45" s="34">
        <v>35.81</v>
      </c>
      <c r="W45" s="34">
        <v>34.5</v>
      </c>
      <c r="X45" s="33">
        <v>46.52</v>
      </c>
      <c r="Y45" s="33">
        <v>28.6</v>
      </c>
      <c r="Z45" s="34">
        <v>15.99</v>
      </c>
      <c r="AA45" s="33">
        <v>20.4249288194444</v>
      </c>
      <c r="AB45" s="33">
        <v>16.551625112007201</v>
      </c>
      <c r="AC45" s="34">
        <v>20.018347569444401</v>
      </c>
      <c r="AD45" s="33">
        <v>19.243656362007201</v>
      </c>
      <c r="AE45" s="33">
        <v>19.936823785983201</v>
      </c>
      <c r="AF45" s="34">
        <v>19.5361775669585</v>
      </c>
      <c r="AG45" s="33">
        <v>23.702822580645201</v>
      </c>
      <c r="AH45" s="33">
        <v>25.559060824003101</v>
      </c>
      <c r="AI45" s="34">
        <v>50.758097339404998</v>
      </c>
      <c r="AJ45" s="33">
        <v>44.379315636200701</v>
      </c>
      <c r="AK45" s="34">
        <v>27.177889384920601</v>
      </c>
      <c r="AL45" s="33">
        <v>15.422876120071701</v>
      </c>
    </row>
    <row r="46" spans="1:38" x14ac:dyDescent="0.25">
      <c r="B46" s="4"/>
      <c r="C46" s="27"/>
      <c r="D46" s="48"/>
      <c r="E46" s="49"/>
      <c r="F46" s="27"/>
      <c r="G46" s="48"/>
      <c r="H46" s="49"/>
      <c r="I46" s="4"/>
      <c r="J46" s="4"/>
      <c r="K46" s="4"/>
      <c r="L46" s="4"/>
      <c r="M46" s="4"/>
      <c r="N46" s="4"/>
    </row>
    <row r="47" spans="1:38" x14ac:dyDescent="0.25">
      <c r="B47" s="4"/>
      <c r="C47" s="27"/>
      <c r="D47" s="48"/>
      <c r="E47" s="50"/>
      <c r="F47" s="27"/>
      <c r="G47" s="48"/>
      <c r="H47" s="50"/>
      <c r="I47" s="4"/>
      <c r="J47" s="4"/>
      <c r="K47" s="4"/>
      <c r="L47" s="4"/>
      <c r="M47" s="4"/>
      <c r="N47" s="4"/>
    </row>
    <row r="48" spans="1:38" x14ac:dyDescent="0.25">
      <c r="B48" s="4"/>
      <c r="C48" s="27"/>
      <c r="D48" s="48"/>
      <c r="E48" s="51"/>
      <c r="F48" s="27"/>
      <c r="G48" s="48"/>
      <c r="H48" s="52"/>
      <c r="I48" s="4"/>
      <c r="J48" s="4"/>
      <c r="K48" s="4"/>
      <c r="L48" s="4"/>
      <c r="M48" s="4"/>
      <c r="N48" s="4"/>
    </row>
    <row r="53" spans="1:1" x14ac:dyDescent="0.25">
      <c r="A53" s="1"/>
    </row>
  </sheetData>
  <mergeCells count="32">
    <mergeCell ref="AJ33:AL33"/>
    <mergeCell ref="AJ41:AL41"/>
    <mergeCell ref="X25:AI25"/>
    <mergeCell ref="X33:AI33"/>
    <mergeCell ref="X41:AH41"/>
    <mergeCell ref="X1:AI1"/>
    <mergeCell ref="AJ1:AL1"/>
    <mergeCell ref="L9:W9"/>
    <mergeCell ref="L17:W17"/>
    <mergeCell ref="L25:V25"/>
    <mergeCell ref="X9:AI9"/>
    <mergeCell ref="X17:AI17"/>
    <mergeCell ref="AJ9:AL9"/>
    <mergeCell ref="AJ17:AL17"/>
    <mergeCell ref="AJ25:AL25"/>
    <mergeCell ref="A43:A45"/>
    <mergeCell ref="A35:A37"/>
    <mergeCell ref="A19:A21"/>
    <mergeCell ref="C22:C24"/>
    <mergeCell ref="F22:F24"/>
    <mergeCell ref="C25:K25"/>
    <mergeCell ref="A27:A29"/>
    <mergeCell ref="C33:K33"/>
    <mergeCell ref="L1:W1"/>
    <mergeCell ref="L33:V33"/>
    <mergeCell ref="C41:K41"/>
    <mergeCell ref="L41:V41"/>
    <mergeCell ref="A3:A5"/>
    <mergeCell ref="C9:K9"/>
    <mergeCell ref="A11:A13"/>
    <mergeCell ref="C17:K17"/>
    <mergeCell ref="C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D2C2-DE4E-44B4-B45F-3896C792F4FB}">
  <dimension ref="B2:Y41"/>
  <sheetViews>
    <sheetView workbookViewId="0">
      <selection sqref="A1:XFD1048576"/>
    </sheetView>
  </sheetViews>
  <sheetFormatPr defaultRowHeight="14.4" x14ac:dyDescent="0.25"/>
  <cols>
    <col min="2" max="2" width="12.88671875" customWidth="1"/>
    <col min="4" max="4" width="16" customWidth="1"/>
  </cols>
  <sheetData>
    <row r="2" spans="2:25" s="58" customFormat="1" ht="86.4" x14ac:dyDescent="0.25">
      <c r="C2" s="56" t="s">
        <v>2</v>
      </c>
      <c r="D2" s="56" t="s">
        <v>1</v>
      </c>
      <c r="E2" s="57" t="s">
        <v>9</v>
      </c>
      <c r="G2" s="56" t="s">
        <v>2</v>
      </c>
      <c r="H2" s="56" t="s">
        <v>1</v>
      </c>
      <c r="I2" s="57" t="s">
        <v>9</v>
      </c>
      <c r="K2" s="56" t="s">
        <v>2</v>
      </c>
      <c r="L2" s="56" t="s">
        <v>1</v>
      </c>
      <c r="M2" s="57" t="s">
        <v>9</v>
      </c>
      <c r="O2" s="56" t="s">
        <v>2</v>
      </c>
      <c r="P2" s="56" t="s">
        <v>1</v>
      </c>
      <c r="Q2" s="57" t="s">
        <v>9</v>
      </c>
      <c r="S2" s="56" t="s">
        <v>2</v>
      </c>
      <c r="T2" s="56" t="s">
        <v>1</v>
      </c>
      <c r="U2" s="57" t="s">
        <v>9</v>
      </c>
      <c r="W2" s="56" t="s">
        <v>2</v>
      </c>
      <c r="X2" s="56" t="s">
        <v>1</v>
      </c>
      <c r="Y2" s="57" t="s">
        <v>9</v>
      </c>
    </row>
    <row r="3" spans="2:25" ht="15.6" x14ac:dyDescent="0.25">
      <c r="B3" s="55">
        <v>42826</v>
      </c>
      <c r="C3" s="5">
        <v>26.6</v>
      </c>
      <c r="D3" s="9">
        <v>333.58499999999998</v>
      </c>
      <c r="E3" s="11">
        <v>75</v>
      </c>
      <c r="G3" s="5">
        <v>20.3</v>
      </c>
      <c r="H3" s="9">
        <v>724.30899999999997</v>
      </c>
      <c r="I3" s="11">
        <v>44</v>
      </c>
      <c r="K3" s="5">
        <v>17.5</v>
      </c>
      <c r="L3" s="9">
        <v>556.30999999999995</v>
      </c>
      <c r="M3" s="11">
        <v>31</v>
      </c>
      <c r="O3" s="5">
        <v>18.2</v>
      </c>
      <c r="P3" s="9">
        <v>532.42999999999995</v>
      </c>
      <c r="Q3" s="11">
        <v>60</v>
      </c>
      <c r="S3" s="5">
        <v>30.2</v>
      </c>
      <c r="T3" s="9">
        <v>400.95699999999999</v>
      </c>
      <c r="U3" s="11">
        <v>82</v>
      </c>
      <c r="W3" s="5">
        <v>28.7</v>
      </c>
      <c r="X3" s="24">
        <v>578.74300000000005</v>
      </c>
      <c r="Y3" s="11">
        <v>24</v>
      </c>
    </row>
    <row r="4" spans="2:25" ht="15.6" x14ac:dyDescent="0.25">
      <c r="B4" s="55">
        <v>42856</v>
      </c>
      <c r="C4" s="6">
        <v>30</v>
      </c>
      <c r="D4" s="10">
        <v>375.16199999999998</v>
      </c>
      <c r="E4" s="12">
        <v>77</v>
      </c>
      <c r="G4" s="7">
        <v>33.799999999999997</v>
      </c>
      <c r="H4" s="10">
        <v>529.84400000000005</v>
      </c>
      <c r="I4" s="12">
        <v>44</v>
      </c>
      <c r="K4" s="17">
        <v>20.7</v>
      </c>
      <c r="L4" s="18">
        <v>694.18</v>
      </c>
      <c r="M4" s="19">
        <v>39</v>
      </c>
      <c r="O4" s="6">
        <v>22</v>
      </c>
      <c r="P4" s="20">
        <v>584.63</v>
      </c>
      <c r="Q4" s="12">
        <v>68</v>
      </c>
      <c r="S4" s="21">
        <v>32.299999999999997</v>
      </c>
      <c r="T4" s="22">
        <v>381.755</v>
      </c>
      <c r="U4" s="23">
        <v>83</v>
      </c>
      <c r="W4" s="6">
        <v>35.9</v>
      </c>
      <c r="X4" s="25">
        <v>718.51300000000003</v>
      </c>
      <c r="Y4" s="12">
        <v>15</v>
      </c>
    </row>
    <row r="5" spans="2:25" ht="15.6" x14ac:dyDescent="0.25">
      <c r="B5" s="55">
        <v>42887</v>
      </c>
      <c r="C5" s="7">
        <v>32.9</v>
      </c>
      <c r="D5" s="10">
        <v>357.024</v>
      </c>
      <c r="E5" s="12">
        <v>82</v>
      </c>
      <c r="G5" s="7">
        <v>36.799999999999997</v>
      </c>
      <c r="H5" s="10">
        <v>718.77200000000005</v>
      </c>
      <c r="I5" s="12">
        <v>47</v>
      </c>
      <c r="K5" s="7">
        <v>23.3</v>
      </c>
      <c r="L5" s="10">
        <v>616.08000000000004</v>
      </c>
      <c r="M5" s="12">
        <v>49</v>
      </c>
      <c r="O5" s="7">
        <v>24.9</v>
      </c>
      <c r="P5" s="20">
        <v>607.28</v>
      </c>
      <c r="Q5" s="12">
        <v>76</v>
      </c>
      <c r="S5" s="21">
        <v>35</v>
      </c>
      <c r="T5" s="22">
        <v>397.76799999999997</v>
      </c>
      <c r="U5" s="23">
        <v>77</v>
      </c>
      <c r="W5" s="7">
        <v>39.6</v>
      </c>
      <c r="X5" s="25">
        <v>633.56100000000004</v>
      </c>
      <c r="Y5" s="12">
        <v>17</v>
      </c>
    </row>
    <row r="6" spans="2:25" ht="15.6" x14ac:dyDescent="0.25">
      <c r="B6" s="55">
        <v>42917</v>
      </c>
      <c r="C6" s="5">
        <v>33.4</v>
      </c>
      <c r="D6" s="9">
        <v>421.07400000000001</v>
      </c>
      <c r="E6" s="11">
        <v>79</v>
      </c>
      <c r="G6" s="5">
        <v>32.4</v>
      </c>
      <c r="H6" s="9">
        <v>277.59199999999998</v>
      </c>
      <c r="I6" s="11">
        <v>58</v>
      </c>
      <c r="K6" s="5">
        <v>23</v>
      </c>
      <c r="L6" s="9">
        <v>626.97</v>
      </c>
      <c r="M6" s="11">
        <v>58</v>
      </c>
      <c r="O6" s="5">
        <v>29.3</v>
      </c>
      <c r="P6" s="9">
        <v>576.29</v>
      </c>
      <c r="Q6" s="11">
        <v>86</v>
      </c>
      <c r="S6" s="5">
        <v>33.299999999999997</v>
      </c>
      <c r="T6" s="9">
        <v>391.29199999999997</v>
      </c>
      <c r="U6" s="11">
        <v>82</v>
      </c>
      <c r="W6" s="5">
        <v>43.4</v>
      </c>
      <c r="X6" s="24">
        <v>672.46100000000001</v>
      </c>
      <c r="Y6" s="11">
        <v>17</v>
      </c>
    </row>
    <row r="7" spans="2:25" ht="15.6" x14ac:dyDescent="0.25">
      <c r="B7" s="55">
        <v>42948</v>
      </c>
      <c r="C7" s="5">
        <v>34.4</v>
      </c>
      <c r="D7" s="9">
        <v>482.93799999999999</v>
      </c>
      <c r="E7" s="11">
        <v>77</v>
      </c>
      <c r="G7" s="5">
        <v>31</v>
      </c>
      <c r="H7" s="9">
        <v>560.57600000000002</v>
      </c>
      <c r="I7" s="11">
        <v>75</v>
      </c>
      <c r="K7" s="5">
        <v>22.9</v>
      </c>
      <c r="L7" s="9">
        <v>644.25</v>
      </c>
      <c r="M7" s="11">
        <v>60</v>
      </c>
      <c r="O7" s="5">
        <v>29.4</v>
      </c>
      <c r="P7" s="9">
        <v>521.86</v>
      </c>
      <c r="Q7" s="11">
        <v>80</v>
      </c>
      <c r="S7" s="5">
        <v>34.5</v>
      </c>
      <c r="T7" s="9">
        <v>463.40699999999998</v>
      </c>
      <c r="U7" s="11">
        <v>79</v>
      </c>
      <c r="W7" s="5">
        <v>38.299999999999997</v>
      </c>
      <c r="X7" s="24">
        <v>671.12300000000005</v>
      </c>
      <c r="Y7" s="11">
        <v>21</v>
      </c>
    </row>
    <row r="8" spans="2:25" ht="15.6" x14ac:dyDescent="0.25">
      <c r="B8" s="55">
        <v>42979</v>
      </c>
      <c r="C8" s="5">
        <v>33.799999999999997</v>
      </c>
      <c r="D8" s="9">
        <v>507.78300000000002</v>
      </c>
      <c r="E8" s="11">
        <v>75</v>
      </c>
      <c r="G8" s="5">
        <v>26</v>
      </c>
      <c r="H8" s="9">
        <v>601.91800000000001</v>
      </c>
      <c r="I8" s="11">
        <v>65</v>
      </c>
      <c r="K8" s="5">
        <v>23.4</v>
      </c>
      <c r="L8" s="9">
        <v>510.81</v>
      </c>
      <c r="M8" s="11">
        <v>48</v>
      </c>
      <c r="O8" s="5">
        <v>26.2</v>
      </c>
      <c r="P8" s="9">
        <v>466.87</v>
      </c>
      <c r="Q8" s="11">
        <v>71</v>
      </c>
      <c r="S8" s="21">
        <v>34.1</v>
      </c>
      <c r="T8" s="22">
        <v>474.63900000000001</v>
      </c>
      <c r="U8" s="23">
        <v>81</v>
      </c>
      <c r="W8" s="5">
        <v>34.299999999999997</v>
      </c>
      <c r="X8" s="24">
        <v>699.79300000000001</v>
      </c>
      <c r="Y8" s="11">
        <v>17</v>
      </c>
    </row>
    <row r="9" spans="2:25" ht="15.6" x14ac:dyDescent="0.25">
      <c r="B9" s="55">
        <v>43009</v>
      </c>
      <c r="C9" s="5">
        <v>29.4</v>
      </c>
      <c r="D9" s="9">
        <v>626.56399999999996</v>
      </c>
      <c r="E9" s="11">
        <v>64</v>
      </c>
      <c r="G9" s="5">
        <v>15.9</v>
      </c>
      <c r="H9" s="9">
        <v>600.12599999999998</v>
      </c>
      <c r="I9" s="11">
        <v>58</v>
      </c>
      <c r="K9" s="5">
        <v>20</v>
      </c>
      <c r="L9" s="9">
        <v>537.83000000000004</v>
      </c>
      <c r="M9" s="11">
        <v>39</v>
      </c>
      <c r="O9" s="5">
        <v>19.3</v>
      </c>
      <c r="P9" s="9">
        <v>281.25</v>
      </c>
      <c r="Q9" s="11">
        <v>65</v>
      </c>
      <c r="S9" s="21">
        <v>30</v>
      </c>
      <c r="T9" s="22">
        <v>386.81599999999997</v>
      </c>
      <c r="U9" s="23">
        <v>80</v>
      </c>
      <c r="W9" s="5">
        <v>21.3</v>
      </c>
      <c r="X9" s="24">
        <v>590.34400000000005</v>
      </c>
      <c r="Y9" s="11">
        <v>24</v>
      </c>
    </row>
    <row r="10" spans="2:25" ht="15.6" x14ac:dyDescent="0.25">
      <c r="B10" s="55">
        <v>43040</v>
      </c>
      <c r="C10" s="6">
        <v>23.3</v>
      </c>
      <c r="D10" s="10">
        <v>342.84500000000003</v>
      </c>
      <c r="E10" s="12">
        <v>72</v>
      </c>
      <c r="G10" s="7">
        <v>7.4</v>
      </c>
      <c r="H10" s="10">
        <v>442.858</v>
      </c>
      <c r="I10" s="12">
        <v>67</v>
      </c>
      <c r="K10" s="17">
        <v>13.8</v>
      </c>
      <c r="L10" s="18">
        <v>444.9</v>
      </c>
      <c r="M10" s="19">
        <v>24</v>
      </c>
      <c r="O10" s="6">
        <v>12.4</v>
      </c>
      <c r="P10" s="20">
        <v>256.87</v>
      </c>
      <c r="Q10" s="12">
        <v>54</v>
      </c>
      <c r="S10" s="5">
        <v>25.9</v>
      </c>
      <c r="T10" s="9">
        <v>214.41800000000001</v>
      </c>
      <c r="U10" s="11">
        <v>87</v>
      </c>
      <c r="W10" s="6">
        <v>14.5</v>
      </c>
      <c r="X10" s="25">
        <v>458.93400000000003</v>
      </c>
      <c r="Y10" s="12">
        <v>37</v>
      </c>
    </row>
    <row r="11" spans="2:25" ht="15.6" x14ac:dyDescent="0.25">
      <c r="B11" s="55">
        <v>43070</v>
      </c>
      <c r="C11" s="7">
        <v>19.600000000000001</v>
      </c>
      <c r="D11" s="10">
        <v>496.67700000000002</v>
      </c>
      <c r="E11" s="12">
        <v>54</v>
      </c>
      <c r="G11" s="7">
        <v>-11.7</v>
      </c>
      <c r="H11" s="10">
        <v>415.39100000000002</v>
      </c>
      <c r="I11" s="12">
        <v>71</v>
      </c>
      <c r="K11" s="7">
        <v>13.2</v>
      </c>
      <c r="L11" s="10">
        <v>395.59</v>
      </c>
      <c r="M11" s="12">
        <v>23</v>
      </c>
      <c r="O11" s="7">
        <v>5.9</v>
      </c>
      <c r="P11" s="20">
        <v>226.64</v>
      </c>
      <c r="Q11" s="12">
        <v>54</v>
      </c>
      <c r="S11" s="5">
        <v>23</v>
      </c>
      <c r="T11" s="9">
        <v>220.374</v>
      </c>
      <c r="U11" s="11">
        <v>80</v>
      </c>
      <c r="W11" s="7">
        <v>1.3</v>
      </c>
      <c r="X11" s="25">
        <v>311.62599999999998</v>
      </c>
      <c r="Y11" s="12">
        <v>51</v>
      </c>
    </row>
    <row r="12" spans="2:25" ht="15.6" x14ac:dyDescent="0.25">
      <c r="B12" s="55">
        <v>43101</v>
      </c>
      <c r="C12" s="28">
        <v>19.2</v>
      </c>
      <c r="D12" s="31">
        <v>330.399</v>
      </c>
      <c r="E12" s="33">
        <v>66</v>
      </c>
      <c r="G12" s="28">
        <v>-19.2</v>
      </c>
      <c r="H12" s="31">
        <v>427.72</v>
      </c>
      <c r="I12" s="33">
        <v>76</v>
      </c>
      <c r="K12" s="28">
        <v>8.5</v>
      </c>
      <c r="L12" s="31">
        <v>423.6</v>
      </c>
      <c r="M12" s="33">
        <v>28</v>
      </c>
      <c r="O12" s="28">
        <v>3.1</v>
      </c>
      <c r="P12" s="31">
        <v>255.59</v>
      </c>
      <c r="Q12" s="33">
        <v>63</v>
      </c>
      <c r="S12" s="28">
        <v>22.7</v>
      </c>
      <c r="T12" s="31">
        <v>225.52799999999999</v>
      </c>
      <c r="U12" s="33">
        <v>86</v>
      </c>
      <c r="W12" s="28">
        <v>-3.9</v>
      </c>
      <c r="X12" s="42">
        <v>384.35</v>
      </c>
      <c r="Y12" s="33">
        <v>44</v>
      </c>
    </row>
    <row r="13" spans="2:25" ht="15.6" x14ac:dyDescent="0.25">
      <c r="B13" s="55">
        <v>43132</v>
      </c>
      <c r="C13" s="29">
        <v>19.8</v>
      </c>
      <c r="D13" s="32">
        <v>337.74700000000001</v>
      </c>
      <c r="E13" s="34">
        <v>59</v>
      </c>
      <c r="G13" s="30">
        <v>-13.5</v>
      </c>
      <c r="H13" s="32">
        <v>498.22</v>
      </c>
      <c r="I13" s="34">
        <v>78</v>
      </c>
      <c r="K13" s="30">
        <v>11.7</v>
      </c>
      <c r="L13" s="35">
        <v>453.55</v>
      </c>
      <c r="M13" s="38">
        <v>23</v>
      </c>
      <c r="O13" s="29">
        <v>5.3</v>
      </c>
      <c r="P13" s="37">
        <v>337.03</v>
      </c>
      <c r="Q13" s="34">
        <v>64</v>
      </c>
      <c r="S13" s="28">
        <v>23.3</v>
      </c>
      <c r="T13" s="31">
        <v>315.19900000000001</v>
      </c>
      <c r="U13" s="33">
        <v>78</v>
      </c>
      <c r="W13" s="29">
        <v>11.3</v>
      </c>
      <c r="X13" s="43">
        <v>506.46</v>
      </c>
      <c r="Y13" s="34">
        <v>29</v>
      </c>
    </row>
    <row r="14" spans="2:25" ht="15.6" x14ac:dyDescent="0.25">
      <c r="B14" s="55">
        <v>43160</v>
      </c>
      <c r="C14" s="30">
        <v>25.4</v>
      </c>
      <c r="D14" s="32">
        <v>385.73200000000003</v>
      </c>
      <c r="E14" s="34">
        <v>68</v>
      </c>
      <c r="G14" s="30">
        <v>-3.4</v>
      </c>
      <c r="H14" s="32">
        <v>617.26</v>
      </c>
      <c r="I14" s="34">
        <v>69</v>
      </c>
      <c r="K14" s="30">
        <v>14.5</v>
      </c>
      <c r="L14" s="32">
        <v>530.78</v>
      </c>
      <c r="M14" s="34">
        <v>31</v>
      </c>
      <c r="O14" s="30">
        <v>9.4</v>
      </c>
      <c r="P14" s="37">
        <v>468.15</v>
      </c>
      <c r="Q14" s="34">
        <v>66</v>
      </c>
      <c r="S14" s="39">
        <v>27.6</v>
      </c>
      <c r="T14" s="40">
        <v>433.70499999999998</v>
      </c>
      <c r="U14" s="41">
        <v>79</v>
      </c>
      <c r="W14" s="30">
        <v>24.2</v>
      </c>
      <c r="X14" s="43">
        <v>545.77</v>
      </c>
      <c r="Y14" s="34">
        <v>27</v>
      </c>
    </row>
    <row r="15" spans="2:25" ht="15.6" x14ac:dyDescent="0.25">
      <c r="B15" s="55">
        <v>43191</v>
      </c>
      <c r="C15" s="28">
        <v>30.6</v>
      </c>
      <c r="D15" s="31">
        <v>267.29500000000002</v>
      </c>
      <c r="E15" s="33">
        <v>71.900000000000006</v>
      </c>
      <c r="G15" s="28">
        <v>12.796633333333334</v>
      </c>
      <c r="H15" s="31">
        <v>742.77700000000004</v>
      </c>
      <c r="I15" s="33">
        <v>39.827377662037044</v>
      </c>
      <c r="K15" s="28">
        <v>14.644253472222225</v>
      </c>
      <c r="L15" s="31">
        <v>659.43900000000008</v>
      </c>
      <c r="M15" s="33">
        <v>43.94191284722222</v>
      </c>
      <c r="O15" s="28">
        <v>25.9</v>
      </c>
      <c r="P15" s="31">
        <v>544.31999999999994</v>
      </c>
      <c r="Q15" s="33">
        <v>69</v>
      </c>
      <c r="S15" s="28">
        <v>29.106666666666701</v>
      </c>
      <c r="T15" s="31">
        <v>299.09899999999999</v>
      </c>
      <c r="U15" s="33">
        <v>81.933333333333294</v>
      </c>
      <c r="W15" s="28">
        <v>27.7</v>
      </c>
      <c r="X15" s="42">
        <v>608.87151529033497</v>
      </c>
      <c r="Y15" s="33">
        <v>16</v>
      </c>
    </row>
    <row r="16" spans="2:25" ht="15.6" x14ac:dyDescent="0.25">
      <c r="B16" s="55">
        <v>43221</v>
      </c>
      <c r="C16" s="29">
        <v>37.700000000000003</v>
      </c>
      <c r="D16" s="32">
        <v>352.45400000000001</v>
      </c>
      <c r="E16" s="34">
        <v>72.599999999999994</v>
      </c>
      <c r="G16" s="30">
        <v>22.113225806451613</v>
      </c>
      <c r="H16" s="32">
        <v>754.79100000000005</v>
      </c>
      <c r="I16" s="34">
        <v>45.008507866856419</v>
      </c>
      <c r="K16" s="30">
        <v>17.547916666666669</v>
      </c>
      <c r="L16" s="36">
        <v>593.87</v>
      </c>
      <c r="M16" s="38">
        <v>44.310208333333335</v>
      </c>
      <c r="O16" s="29">
        <v>27.4</v>
      </c>
      <c r="P16" s="37">
        <v>594.60480000000007</v>
      </c>
      <c r="Q16" s="34">
        <v>74</v>
      </c>
      <c r="S16" s="28">
        <v>34.307741935483897</v>
      </c>
      <c r="T16" s="31">
        <v>460.16</v>
      </c>
      <c r="U16" s="33">
        <v>77.020514538846001</v>
      </c>
      <c r="W16" s="29">
        <v>33.700000000000003</v>
      </c>
      <c r="X16" s="43">
        <v>817.28283357559542</v>
      </c>
      <c r="Y16" s="34">
        <v>18</v>
      </c>
    </row>
    <row r="17" spans="2:25" ht="15.6" x14ac:dyDescent="0.25">
      <c r="B17" s="55">
        <v>43252</v>
      </c>
      <c r="C17" s="30">
        <v>36</v>
      </c>
      <c r="D17" s="32">
        <v>293.09699999999998</v>
      </c>
      <c r="E17" s="34">
        <v>76.099999999999994</v>
      </c>
      <c r="G17" s="30">
        <v>26.287666666666667</v>
      </c>
      <c r="H17" s="32">
        <v>681.12600000000009</v>
      </c>
      <c r="I17" s="34">
        <v>61.542546459311431</v>
      </c>
      <c r="K17" s="30">
        <v>20.577256944444464</v>
      </c>
      <c r="L17" s="37">
        <v>595.46600000000012</v>
      </c>
      <c r="M17" s="34">
        <v>52.389578703703691</v>
      </c>
      <c r="O17" s="30">
        <v>31.9</v>
      </c>
      <c r="P17" s="37">
        <v>549.18000000000006</v>
      </c>
      <c r="Q17" s="34">
        <v>74</v>
      </c>
      <c r="S17" s="39">
        <v>33.516666666666701</v>
      </c>
      <c r="T17" s="40">
        <v>335.54599999999999</v>
      </c>
      <c r="U17" s="41">
        <v>80.366666666666703</v>
      </c>
      <c r="W17" s="30">
        <v>40.200000000000003</v>
      </c>
      <c r="X17" s="43">
        <v>574.15222155010656</v>
      </c>
      <c r="Y17" s="34">
        <v>18.36</v>
      </c>
    </row>
    <row r="18" spans="2:25" ht="15.6" x14ac:dyDescent="0.25">
      <c r="B18" s="55">
        <v>43282</v>
      </c>
      <c r="C18" s="28">
        <v>37.200000000000003</v>
      </c>
      <c r="D18" s="31">
        <v>337.44</v>
      </c>
      <c r="E18" s="33">
        <v>73.099999999999994</v>
      </c>
      <c r="G18" s="28">
        <v>26.170645161290313</v>
      </c>
      <c r="H18" s="31">
        <v>610.35399999999993</v>
      </c>
      <c r="I18" s="33">
        <v>79.90293570788532</v>
      </c>
      <c r="K18" s="28">
        <v>18.717465277777777</v>
      </c>
      <c r="L18" s="31">
        <v>539.04899999999975</v>
      </c>
      <c r="M18" s="33">
        <v>69.918360215053752</v>
      </c>
      <c r="O18" s="28">
        <v>32.799999999999997</v>
      </c>
      <c r="P18" s="31">
        <v>551.1</v>
      </c>
      <c r="Q18" s="33">
        <v>78</v>
      </c>
      <c r="S18" s="28">
        <v>33.4096774193548</v>
      </c>
      <c r="T18" s="31">
        <v>350.015125615621</v>
      </c>
      <c r="U18" s="33">
        <v>81.903225806451601</v>
      </c>
      <c r="W18" s="28">
        <v>42.2</v>
      </c>
      <c r="X18" s="42">
        <v>564.37</v>
      </c>
      <c r="Y18" s="33">
        <v>21.98</v>
      </c>
    </row>
    <row r="19" spans="2:25" ht="15.6" x14ac:dyDescent="0.25">
      <c r="B19" s="55">
        <v>43313</v>
      </c>
      <c r="C19" s="29">
        <v>37.299999999999997</v>
      </c>
      <c r="D19" s="32">
        <v>316.65899999999999</v>
      </c>
      <c r="E19" s="34">
        <v>76.099999999999994</v>
      </c>
      <c r="G19" s="30">
        <v>26.144193548387094</v>
      </c>
      <c r="H19" s="32">
        <v>679.11200000000008</v>
      </c>
      <c r="I19" s="34">
        <v>76.032031810035832</v>
      </c>
      <c r="K19" s="30">
        <v>17.496006944444446</v>
      </c>
      <c r="L19" s="31">
        <v>592.423</v>
      </c>
      <c r="M19" s="38">
        <v>69.433831765233009</v>
      </c>
      <c r="O19" s="29">
        <v>36.9</v>
      </c>
      <c r="P19" s="37">
        <v>307.39999999999998</v>
      </c>
      <c r="Q19" s="34">
        <v>82</v>
      </c>
      <c r="S19" s="28">
        <v>32.9</v>
      </c>
      <c r="T19" s="31">
        <v>355.721</v>
      </c>
      <c r="U19" s="33">
        <v>83.9677419354839</v>
      </c>
      <c r="W19" s="28">
        <v>40.5</v>
      </c>
      <c r="X19" s="43">
        <v>674.95</v>
      </c>
      <c r="Y19" s="34">
        <v>22.34</v>
      </c>
    </row>
    <row r="20" spans="2:25" ht="15.6" x14ac:dyDescent="0.25">
      <c r="B20" s="55">
        <v>43344</v>
      </c>
      <c r="C20" s="30">
        <v>37.1</v>
      </c>
      <c r="D20" s="32">
        <v>401.02499999999998</v>
      </c>
      <c r="E20" s="34">
        <v>73.400000000000006</v>
      </c>
      <c r="G20" s="30">
        <v>19.04</v>
      </c>
      <c r="H20" s="32">
        <v>607.14900000000011</v>
      </c>
      <c r="I20" s="34">
        <v>65.073459490740746</v>
      </c>
      <c r="K20" s="30">
        <v>16.912048611111114</v>
      </c>
      <c r="L20" s="31">
        <v>721.45300000000009</v>
      </c>
      <c r="M20" s="34">
        <v>61.761290509259233</v>
      </c>
      <c r="O20" s="30">
        <v>32.799999999999997</v>
      </c>
      <c r="P20" s="37">
        <v>276.10000000000002</v>
      </c>
      <c r="Q20" s="34">
        <v>68</v>
      </c>
      <c r="S20" s="39">
        <v>32.659999999999997</v>
      </c>
      <c r="T20" s="40">
        <v>440.50900000000001</v>
      </c>
      <c r="U20" s="41">
        <v>80.8333333333333</v>
      </c>
      <c r="W20" s="28">
        <v>35.1</v>
      </c>
      <c r="X20" s="43">
        <v>695.52</v>
      </c>
      <c r="Y20" s="34">
        <v>17.670000000000002</v>
      </c>
    </row>
    <row r="21" spans="2:25" ht="15.6" x14ac:dyDescent="0.25">
      <c r="B21" s="55">
        <v>43374</v>
      </c>
      <c r="C21" s="28">
        <v>32.4</v>
      </c>
      <c r="D21" s="31">
        <v>449.05</v>
      </c>
      <c r="E21" s="33">
        <v>64.3</v>
      </c>
      <c r="G21" s="28">
        <v>10.757258064516128</v>
      </c>
      <c r="H21" s="31">
        <v>584.56699999999989</v>
      </c>
      <c r="I21" s="33">
        <v>66.295822132616493</v>
      </c>
      <c r="K21" s="28">
        <v>12.683177083333328</v>
      </c>
      <c r="L21" s="31">
        <v>835.64800000000002</v>
      </c>
      <c r="M21" s="33">
        <v>37.506455421146953</v>
      </c>
      <c r="O21" s="28">
        <v>28.4</v>
      </c>
      <c r="P21" s="31">
        <v>196.6</v>
      </c>
      <c r="Q21" s="33">
        <v>57</v>
      </c>
      <c r="S21" s="28">
        <v>30.522580645161302</v>
      </c>
      <c r="T21" s="31">
        <v>450.27100000000002</v>
      </c>
      <c r="U21" s="33">
        <v>77.387096774193594</v>
      </c>
      <c r="W21" s="28">
        <v>22.2</v>
      </c>
      <c r="X21" s="42">
        <v>621.79</v>
      </c>
      <c r="Y21" s="33">
        <v>23.48</v>
      </c>
    </row>
    <row r="22" spans="2:25" ht="15.6" x14ac:dyDescent="0.25">
      <c r="B22" s="55">
        <v>43405</v>
      </c>
      <c r="C22" s="29">
        <v>29.8</v>
      </c>
      <c r="D22" s="32">
        <v>342.84500000000003</v>
      </c>
      <c r="E22" s="34">
        <v>72</v>
      </c>
      <c r="G22" s="30">
        <v>-3.1531333333333333</v>
      </c>
      <c r="H22" s="32">
        <v>478.26700000000005</v>
      </c>
      <c r="I22" s="34">
        <v>66.176414351851861</v>
      </c>
      <c r="K22" s="30">
        <v>12.9</v>
      </c>
      <c r="L22" s="35">
        <v>451.23099999999999</v>
      </c>
      <c r="M22" s="38">
        <v>34</v>
      </c>
      <c r="O22" s="29">
        <v>20.5</v>
      </c>
      <c r="P22" s="37">
        <v>207.2</v>
      </c>
      <c r="Q22" s="34">
        <v>68</v>
      </c>
      <c r="S22" s="28">
        <v>28.116666666666699</v>
      </c>
      <c r="T22" s="31">
        <v>298.15699999999998</v>
      </c>
      <c r="U22" s="33">
        <v>82.2</v>
      </c>
      <c r="W22" s="29">
        <v>12.8</v>
      </c>
      <c r="X22" s="43">
        <v>322.67</v>
      </c>
      <c r="Y22" s="34">
        <v>35.81</v>
      </c>
    </row>
    <row r="23" spans="2:25" ht="15.6" x14ac:dyDescent="0.25">
      <c r="B23" s="55">
        <v>43435</v>
      </c>
      <c r="C23" s="30">
        <v>25.9</v>
      </c>
      <c r="D23" s="32">
        <v>557.28499999999997</v>
      </c>
      <c r="E23" s="34">
        <v>55.4</v>
      </c>
      <c r="G23" s="30">
        <v>-1.6</v>
      </c>
      <c r="H23" s="32">
        <v>414.221</v>
      </c>
      <c r="I23" s="34">
        <v>74.5388607541787</v>
      </c>
      <c r="K23" s="28">
        <v>9.3000000000000007</v>
      </c>
      <c r="L23" s="32">
        <v>401.19</v>
      </c>
      <c r="M23" s="34">
        <v>29</v>
      </c>
      <c r="O23" s="30">
        <v>15.9</v>
      </c>
      <c r="P23" s="37">
        <v>348.3</v>
      </c>
      <c r="Q23" s="34">
        <v>66</v>
      </c>
      <c r="S23" s="39">
        <v>24.4138709677419</v>
      </c>
      <c r="T23" s="40">
        <v>247.624</v>
      </c>
      <c r="U23" s="41">
        <v>88</v>
      </c>
      <c r="W23" s="30">
        <v>1.3</v>
      </c>
      <c r="X23" s="43">
        <v>380.20624083687119</v>
      </c>
      <c r="Y23" s="34">
        <v>34.5</v>
      </c>
    </row>
    <row r="24" spans="2:25" ht="15.6" x14ac:dyDescent="0.25">
      <c r="B24" s="55">
        <v>43466</v>
      </c>
      <c r="C24" s="29">
        <v>20.427096774193547</v>
      </c>
      <c r="D24" s="32">
        <v>359.08</v>
      </c>
      <c r="E24" s="34">
        <v>75.213046594982075</v>
      </c>
      <c r="G24" s="28">
        <v>-21.552580645161289</v>
      </c>
      <c r="H24" s="31">
        <v>483.23500000000001</v>
      </c>
      <c r="I24" s="33">
        <v>69.654231630824341</v>
      </c>
      <c r="K24" s="28">
        <v>5.9092708333333359</v>
      </c>
      <c r="L24" s="31">
        <v>502.2</v>
      </c>
      <c r="M24" s="33">
        <v>21.111767249103945</v>
      </c>
      <c r="O24" s="29">
        <v>6.683870967741937</v>
      </c>
      <c r="P24" s="37">
        <v>402.77</v>
      </c>
      <c r="Q24" s="34">
        <v>62.438709677419332</v>
      </c>
      <c r="S24" s="28">
        <v>23.645161290322591</v>
      </c>
      <c r="T24" s="31">
        <v>298.67899999999997</v>
      </c>
      <c r="U24" s="33">
        <v>86.838709677419359</v>
      </c>
      <c r="W24" s="28">
        <v>-1.1000000000000001</v>
      </c>
      <c r="X24" s="42">
        <v>324.42827839305164</v>
      </c>
      <c r="Y24" s="33">
        <v>46.52</v>
      </c>
    </row>
    <row r="25" spans="2:25" ht="15.6" x14ac:dyDescent="0.25">
      <c r="B25" s="55">
        <v>43497</v>
      </c>
      <c r="C25" s="29">
        <v>22.644285714285711</v>
      </c>
      <c r="D25" s="31">
        <v>247.10400000000004</v>
      </c>
      <c r="E25" s="34">
        <v>81.123003472222223</v>
      </c>
      <c r="G25" s="30">
        <v>-17.895000000000003</v>
      </c>
      <c r="H25" s="32">
        <v>554.05399999999997</v>
      </c>
      <c r="I25" s="34">
        <v>69.912668650793663</v>
      </c>
      <c r="K25" s="30">
        <v>7.3408229166666672</v>
      </c>
      <c r="L25" s="31">
        <v>519.12000000000012</v>
      </c>
      <c r="M25" s="38">
        <v>26.422539806547608</v>
      </c>
      <c r="O25" s="29">
        <v>7.6</v>
      </c>
      <c r="P25" s="37">
        <v>352.44423529411773</v>
      </c>
      <c r="Q25" s="34">
        <v>69.408333333333346</v>
      </c>
      <c r="S25" s="39">
        <v>28.142857142857135</v>
      </c>
      <c r="T25" s="40">
        <v>429.34600000000006</v>
      </c>
      <c r="U25" s="41">
        <v>83.785714285714292</v>
      </c>
      <c r="W25" s="28">
        <v>9.4</v>
      </c>
      <c r="X25" s="42">
        <v>473.64499999999998</v>
      </c>
      <c r="Y25" s="33">
        <v>28.6</v>
      </c>
    </row>
    <row r="26" spans="2:25" ht="15.6" x14ac:dyDescent="0.25">
      <c r="B26" s="55">
        <v>43525</v>
      </c>
      <c r="C26" s="28">
        <v>22.941612903225813</v>
      </c>
      <c r="D26" s="32">
        <v>275.85300000000001</v>
      </c>
      <c r="E26" s="33">
        <v>79.801009184587812</v>
      </c>
      <c r="G26" s="30">
        <v>-1.5208709677419359</v>
      </c>
      <c r="H26" s="32">
        <v>773.18799999999999</v>
      </c>
      <c r="I26" s="34">
        <v>65.298708557347666</v>
      </c>
      <c r="K26" s="30">
        <v>8.4528506944444395</v>
      </c>
      <c r="L26" s="31">
        <v>657.32400000000007</v>
      </c>
      <c r="M26" s="34">
        <v>33.981985439068097</v>
      </c>
      <c r="O26" s="30">
        <v>16.399999999999999</v>
      </c>
      <c r="P26" s="37">
        <v>526.75199999999995</v>
      </c>
      <c r="Q26" s="34">
        <v>77</v>
      </c>
      <c r="S26" s="28">
        <v>28.922580645161293</v>
      </c>
      <c r="T26" s="31">
        <v>403.29399999999998</v>
      </c>
      <c r="U26" s="33">
        <v>83.741935483870961</v>
      </c>
      <c r="W26" s="30">
        <v>20.2</v>
      </c>
      <c r="X26" s="43">
        <v>658.1</v>
      </c>
      <c r="Y26" s="34">
        <v>15.99</v>
      </c>
    </row>
    <row r="27" spans="2:25" ht="15.6" x14ac:dyDescent="0.25">
      <c r="B27" s="55">
        <v>43556</v>
      </c>
      <c r="C27" s="29">
        <v>32.9</v>
      </c>
      <c r="D27" s="32">
        <v>229.72900000000001</v>
      </c>
      <c r="E27" s="34">
        <v>87.4</v>
      </c>
      <c r="G27" s="30">
        <v>10.8</v>
      </c>
      <c r="H27" s="32">
        <v>722.45399999999995</v>
      </c>
      <c r="I27" s="34">
        <v>33.299999999999997</v>
      </c>
      <c r="K27" s="28">
        <v>16.11</v>
      </c>
      <c r="L27" s="31">
        <v>697.01199999999994</v>
      </c>
      <c r="M27" s="33">
        <v>26</v>
      </c>
      <c r="O27" s="29">
        <v>15.443333333333333</v>
      </c>
      <c r="P27" s="37">
        <v>404.13500000000005</v>
      </c>
      <c r="Q27" s="34">
        <v>75.843333333333334</v>
      </c>
      <c r="S27" s="28">
        <v>35.700000000000003</v>
      </c>
      <c r="T27" s="31">
        <v>461.19499999999994</v>
      </c>
      <c r="U27" s="33">
        <v>79</v>
      </c>
      <c r="W27" s="28">
        <v>36.840000000000003</v>
      </c>
      <c r="X27" s="42">
        <v>668.57670800595201</v>
      </c>
      <c r="Y27" s="33">
        <v>20.4249288194444</v>
      </c>
    </row>
    <row r="28" spans="2:25" ht="15.6" x14ac:dyDescent="0.25">
      <c r="B28" s="55">
        <v>43586</v>
      </c>
      <c r="C28" s="29">
        <v>35.9</v>
      </c>
      <c r="D28" s="31">
        <v>302.98899999999998</v>
      </c>
      <c r="E28" s="34">
        <v>83</v>
      </c>
      <c r="G28" s="30">
        <v>18.7</v>
      </c>
      <c r="H28" s="32">
        <v>656.74199999999996</v>
      </c>
      <c r="I28" s="34">
        <v>39.799999999999997</v>
      </c>
      <c r="K28" s="30">
        <v>19.82</v>
      </c>
      <c r="L28" s="31">
        <v>705.91</v>
      </c>
      <c r="M28" s="38">
        <v>34</v>
      </c>
      <c r="O28" s="29">
        <v>22.534615384615385</v>
      </c>
      <c r="P28" s="37">
        <v>423.11</v>
      </c>
      <c r="Q28" s="34">
        <v>69.192307692307708</v>
      </c>
      <c r="S28" s="39">
        <v>36.700000000000003</v>
      </c>
      <c r="T28" s="40">
        <v>370.99099999999993</v>
      </c>
      <c r="U28" s="41">
        <v>84</v>
      </c>
      <c r="W28" s="28">
        <v>40.58</v>
      </c>
      <c r="X28" s="42">
        <v>715.22205783133302</v>
      </c>
      <c r="Y28" s="33">
        <v>16.551625112007201</v>
      </c>
    </row>
    <row r="29" spans="2:25" ht="15.6" x14ac:dyDescent="0.25">
      <c r="B29" s="55">
        <v>43617</v>
      </c>
      <c r="C29" s="28">
        <v>36.700000000000003</v>
      </c>
      <c r="D29" s="32">
        <v>381.267</v>
      </c>
      <c r="E29" s="33">
        <v>81</v>
      </c>
      <c r="G29" s="30">
        <v>25.9</v>
      </c>
      <c r="H29" s="32">
        <v>676.88599999999997</v>
      </c>
      <c r="I29" s="34">
        <v>48.5</v>
      </c>
      <c r="K29" s="28">
        <v>19.16</v>
      </c>
      <c r="L29" s="31">
        <v>715.25800000000004</v>
      </c>
      <c r="M29" s="34">
        <v>47</v>
      </c>
      <c r="O29" s="29">
        <v>24.31666666666667</v>
      </c>
      <c r="P29" s="37">
        <v>382.96199999999999</v>
      </c>
      <c r="Q29" s="34">
        <v>72.756666666666675</v>
      </c>
      <c r="S29" s="28">
        <v>38.299999999999997</v>
      </c>
      <c r="T29" s="31">
        <v>401.48199999999997</v>
      </c>
      <c r="U29" s="33">
        <v>77</v>
      </c>
      <c r="W29" s="30">
        <v>46.13</v>
      </c>
      <c r="X29" s="43">
        <v>669.87649838325103</v>
      </c>
      <c r="Y29" s="34">
        <v>20.018347569444401</v>
      </c>
    </row>
    <row r="30" spans="2:25" ht="15.6" x14ac:dyDescent="0.25">
      <c r="B30" s="55">
        <v>43647</v>
      </c>
      <c r="C30" s="29">
        <v>38.200000000000003</v>
      </c>
      <c r="D30" s="32">
        <v>408.61799999999999</v>
      </c>
      <c r="E30" s="34">
        <v>79.400000000000006</v>
      </c>
      <c r="G30" s="30">
        <v>26.2</v>
      </c>
      <c r="H30" s="32">
        <v>549.72199999999998</v>
      </c>
      <c r="I30" s="34">
        <v>65.7</v>
      </c>
      <c r="K30" s="30">
        <v>17.59</v>
      </c>
      <c r="L30" s="31">
        <v>734.86900000000003</v>
      </c>
      <c r="M30" s="33">
        <v>59</v>
      </c>
      <c r="O30" s="29">
        <v>29.132258064516126</v>
      </c>
      <c r="P30" s="37">
        <v>427.85200000000026</v>
      </c>
      <c r="Q30" s="34">
        <v>68.525806451612908</v>
      </c>
      <c r="S30" s="28">
        <v>37.299999999999997</v>
      </c>
      <c r="T30" s="31">
        <v>435.52800000000008</v>
      </c>
      <c r="U30" s="33">
        <v>77</v>
      </c>
      <c r="W30" s="28">
        <v>49.45</v>
      </c>
      <c r="X30" s="42">
        <v>677.640997823715</v>
      </c>
      <c r="Y30" s="33">
        <v>19.243656362007201</v>
      </c>
    </row>
    <row r="31" spans="2:25" ht="15.6" x14ac:dyDescent="0.25">
      <c r="B31" s="55">
        <v>43678</v>
      </c>
      <c r="C31" s="29">
        <v>37.200000000000003</v>
      </c>
      <c r="D31" s="31">
        <v>393.69200000000001</v>
      </c>
      <c r="E31" s="34">
        <v>82.8</v>
      </c>
      <c r="G31" s="30">
        <v>22.5</v>
      </c>
      <c r="H31" s="32">
        <v>455.13</v>
      </c>
      <c r="I31" s="34">
        <v>75.8</v>
      </c>
      <c r="K31" s="28">
        <v>15.45</v>
      </c>
      <c r="L31" s="31">
        <v>709.33799999999997</v>
      </c>
      <c r="M31" s="38">
        <v>64</v>
      </c>
      <c r="O31" s="29">
        <v>27.17013888888885</v>
      </c>
      <c r="P31" s="37">
        <v>486.9532258064516</v>
      </c>
      <c r="Q31" s="34">
        <v>67.215138888888873</v>
      </c>
      <c r="S31" s="39">
        <v>36.799999999999997</v>
      </c>
      <c r="T31" s="40">
        <v>453.178</v>
      </c>
      <c r="U31" s="41">
        <v>79</v>
      </c>
      <c r="W31" s="28">
        <v>47.84</v>
      </c>
      <c r="X31" s="42">
        <v>456.37501303226401</v>
      </c>
      <c r="Y31" s="33">
        <v>19.936823785983201</v>
      </c>
    </row>
    <row r="32" spans="2:25" ht="15.6" x14ac:dyDescent="0.25">
      <c r="B32" s="55">
        <v>43709</v>
      </c>
      <c r="C32" s="28">
        <v>36.200000000000003</v>
      </c>
      <c r="D32" s="32">
        <v>534.13400000000001</v>
      </c>
      <c r="E32" s="33">
        <v>73</v>
      </c>
      <c r="G32" s="30">
        <v>21.1</v>
      </c>
      <c r="H32" s="32">
        <v>642.79300000000001</v>
      </c>
      <c r="I32" s="34">
        <v>53.1</v>
      </c>
      <c r="K32" s="28">
        <v>18.97</v>
      </c>
      <c r="L32" s="31">
        <v>654.01599999999996</v>
      </c>
      <c r="M32" s="33">
        <v>65.842568807339504</v>
      </c>
      <c r="O32" s="29">
        <v>25.5</v>
      </c>
      <c r="P32" s="37">
        <v>446.93</v>
      </c>
      <c r="Q32" s="34">
        <v>71</v>
      </c>
      <c r="S32" s="28">
        <v>36.1</v>
      </c>
      <c r="T32" s="31">
        <v>472.07600000000002</v>
      </c>
      <c r="U32" s="33">
        <v>77</v>
      </c>
      <c r="W32" s="30">
        <v>43.44</v>
      </c>
      <c r="X32" s="43">
        <v>643.14428864306899</v>
      </c>
      <c r="Y32" s="34">
        <v>19.5361775669585</v>
      </c>
    </row>
    <row r="33" spans="2:25" ht="15.6" x14ac:dyDescent="0.25">
      <c r="B33" s="55">
        <v>43739</v>
      </c>
      <c r="C33" s="29">
        <v>35.4</v>
      </c>
      <c r="D33" s="32">
        <v>503.45499999999998</v>
      </c>
      <c r="E33" s="34">
        <v>71.900000000000006</v>
      </c>
      <c r="G33" s="30">
        <v>8</v>
      </c>
      <c r="H33" s="32">
        <v>515.33900000000006</v>
      </c>
      <c r="I33" s="34">
        <v>52.33</v>
      </c>
      <c r="K33" s="30">
        <v>22.47</v>
      </c>
      <c r="L33" s="31">
        <v>606.63599999999997</v>
      </c>
      <c r="M33" s="38">
        <v>50.166526677219501</v>
      </c>
      <c r="O33" s="29">
        <v>20.100000000000001</v>
      </c>
      <c r="P33" s="37">
        <v>396.59375</v>
      </c>
      <c r="Q33" s="34">
        <v>65</v>
      </c>
      <c r="S33" s="28">
        <v>34.4</v>
      </c>
      <c r="T33" s="31">
        <v>521.39300000000014</v>
      </c>
      <c r="U33" s="33">
        <v>78</v>
      </c>
      <c r="W33" s="28">
        <v>31.71</v>
      </c>
      <c r="X33" s="42">
        <v>583.67844665176494</v>
      </c>
      <c r="Y33" s="33">
        <v>23.702822580645201</v>
      </c>
    </row>
    <row r="34" spans="2:25" ht="15.6" x14ac:dyDescent="0.25">
      <c r="B34" s="55">
        <v>43770</v>
      </c>
      <c r="C34" s="29">
        <v>31.3</v>
      </c>
      <c r="D34" s="31">
        <v>573.096</v>
      </c>
      <c r="E34" s="34">
        <v>81.400000000000006</v>
      </c>
      <c r="G34" s="30">
        <v>-7.2</v>
      </c>
      <c r="H34" s="32">
        <v>317.80700000000002</v>
      </c>
      <c r="I34" s="34">
        <v>62.8</v>
      </c>
      <c r="K34" s="30">
        <v>18.3</v>
      </c>
      <c r="L34" s="31">
        <v>516.87700000000007</v>
      </c>
      <c r="M34" s="34">
        <v>35.0150141558588</v>
      </c>
      <c r="O34" s="29">
        <v>14.775833333333299</v>
      </c>
      <c r="P34" s="37">
        <v>388.02200000000005</v>
      </c>
      <c r="Q34" s="34">
        <v>63.260138888888875</v>
      </c>
      <c r="S34" s="39">
        <v>30.9</v>
      </c>
      <c r="T34" s="40">
        <v>424.09999999999997</v>
      </c>
      <c r="U34" s="41">
        <v>78</v>
      </c>
      <c r="W34" s="28">
        <v>20.71</v>
      </c>
      <c r="X34" s="42">
        <v>423.19102447723498</v>
      </c>
      <c r="Y34" s="33">
        <v>25.559060824003101</v>
      </c>
    </row>
    <row r="35" spans="2:25" ht="15.6" x14ac:dyDescent="0.25">
      <c r="B35" s="55">
        <v>43800</v>
      </c>
      <c r="C35" s="28">
        <v>29.2</v>
      </c>
      <c r="D35" s="32">
        <v>455.00299999999999</v>
      </c>
      <c r="E35" s="33">
        <v>66.8</v>
      </c>
      <c r="G35" s="30">
        <v>-16.920000000000002</v>
      </c>
      <c r="H35" s="32">
        <v>154.98039064</v>
      </c>
      <c r="I35" s="34">
        <v>72.108628978261905</v>
      </c>
      <c r="K35" s="28">
        <v>11.22</v>
      </c>
      <c r="L35" s="31">
        <v>484.80900000000003</v>
      </c>
      <c r="M35" s="33">
        <v>25.542004906794499</v>
      </c>
      <c r="O35" s="29">
        <v>8.0595430107526962</v>
      </c>
      <c r="P35" s="37">
        <v>361.46800000000013</v>
      </c>
      <c r="Q35" s="34">
        <v>70.120295698924721</v>
      </c>
      <c r="S35" s="28">
        <v>28.7</v>
      </c>
      <c r="T35" s="31">
        <v>385.77100000000007</v>
      </c>
      <c r="U35" s="33">
        <v>78</v>
      </c>
      <c r="W35" s="30">
        <v>3.71</v>
      </c>
      <c r="X35" s="43">
        <v>282.49160568619499</v>
      </c>
      <c r="Y35" s="34">
        <v>50.758097339404998</v>
      </c>
    </row>
    <row r="36" spans="2:25" ht="15.6" x14ac:dyDescent="0.25">
      <c r="B36" s="55">
        <v>43831</v>
      </c>
      <c r="C36" s="28">
        <v>26.7</v>
      </c>
      <c r="D36" s="31">
        <v>336.95699999999999</v>
      </c>
      <c r="E36" s="33">
        <v>75.2</v>
      </c>
      <c r="G36" s="28">
        <v>-14.8</v>
      </c>
      <c r="H36" s="31">
        <v>317.262</v>
      </c>
      <c r="I36" s="34">
        <v>67.3</v>
      </c>
      <c r="K36" s="30">
        <v>1.1299999999999999</v>
      </c>
      <c r="L36" s="44">
        <v>497.74799999999999</v>
      </c>
      <c r="M36" s="38">
        <v>27</v>
      </c>
      <c r="O36" s="28">
        <v>4.2</v>
      </c>
      <c r="P36" s="37">
        <v>277.13806451612902</v>
      </c>
      <c r="Q36" s="33">
        <v>77</v>
      </c>
      <c r="S36" s="45">
        <v>27.9</v>
      </c>
      <c r="T36" s="46">
        <v>304.74900000000002</v>
      </c>
      <c r="U36" s="47">
        <v>83</v>
      </c>
      <c r="W36" s="28">
        <v>1.7649999999999999</v>
      </c>
      <c r="X36" s="42">
        <v>337.47766457656002</v>
      </c>
      <c r="Y36" s="33">
        <v>44.379315636200701</v>
      </c>
    </row>
    <row r="37" spans="2:25" ht="15.6" x14ac:dyDescent="0.25">
      <c r="B37" s="55">
        <v>43862</v>
      </c>
      <c r="C37" s="29">
        <v>28.3</v>
      </c>
      <c r="D37" s="32">
        <v>230.6</v>
      </c>
      <c r="E37" s="34">
        <v>83</v>
      </c>
      <c r="G37" s="28">
        <v>-10.4</v>
      </c>
      <c r="H37" s="31">
        <v>513.43100000000004</v>
      </c>
      <c r="I37" s="34">
        <v>68</v>
      </c>
      <c r="K37" s="30">
        <v>2.73</v>
      </c>
      <c r="L37" s="44">
        <v>528.53700000000003</v>
      </c>
      <c r="M37" s="38">
        <v>25</v>
      </c>
      <c r="O37" s="28">
        <v>4.5999999999999996</v>
      </c>
      <c r="P37" s="37">
        <v>286.04741935483872</v>
      </c>
      <c r="Q37" s="33">
        <v>68</v>
      </c>
      <c r="S37" s="45">
        <v>31.7</v>
      </c>
      <c r="T37" s="46">
        <v>409.05700000000002</v>
      </c>
      <c r="U37" s="47">
        <v>86</v>
      </c>
      <c r="W37" s="29">
        <v>14.32</v>
      </c>
      <c r="X37" s="43">
        <v>484.28534802156298</v>
      </c>
      <c r="Y37" s="34">
        <v>27.177889384920601</v>
      </c>
    </row>
    <row r="38" spans="2:25" ht="15.6" x14ac:dyDescent="0.25">
      <c r="B38" s="55">
        <v>43891</v>
      </c>
      <c r="C38" s="28">
        <v>30.2</v>
      </c>
      <c r="D38" s="31">
        <v>336.803</v>
      </c>
      <c r="E38" s="33">
        <v>81</v>
      </c>
      <c r="G38" s="28">
        <v>2.1</v>
      </c>
      <c r="H38" s="31">
        <v>605.15599999999995</v>
      </c>
      <c r="I38" s="34">
        <v>62</v>
      </c>
      <c r="K38" s="30">
        <v>6.94</v>
      </c>
      <c r="L38" s="44">
        <v>645.95799999999997</v>
      </c>
      <c r="M38" s="38">
        <v>23</v>
      </c>
      <c r="O38" s="28">
        <v>8.3000000000000007</v>
      </c>
      <c r="P38" s="37">
        <v>475.00899999999979</v>
      </c>
      <c r="Q38" s="33">
        <v>67.3</v>
      </c>
      <c r="S38" s="45">
        <v>32.700000000000003</v>
      </c>
      <c r="T38" s="46">
        <v>432.53100000000001</v>
      </c>
      <c r="U38" s="47">
        <v>85</v>
      </c>
      <c r="W38" s="28">
        <v>28.3</v>
      </c>
      <c r="X38" s="42">
        <v>659.88304502283199</v>
      </c>
      <c r="Y38" s="33">
        <v>15.422876120071701</v>
      </c>
    </row>
    <row r="39" spans="2:25" x14ac:dyDescent="0.25">
      <c r="B39" s="55">
        <v>43922</v>
      </c>
    </row>
    <row r="40" spans="2:25" x14ac:dyDescent="0.25">
      <c r="B40" s="55">
        <v>43952</v>
      </c>
    </row>
    <row r="41" spans="2:25" x14ac:dyDescent="0.25">
      <c r="B41" s="55">
        <v>43983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3127-44B5-44DB-82D3-115D587B7E31}">
  <dimension ref="B2:AE50"/>
  <sheetViews>
    <sheetView workbookViewId="0">
      <selection sqref="A1:XFD1048576"/>
    </sheetView>
  </sheetViews>
  <sheetFormatPr defaultRowHeight="14.4" x14ac:dyDescent="0.25"/>
  <cols>
    <col min="2" max="2" width="12.88671875" customWidth="1"/>
    <col min="4" max="4" width="16" customWidth="1"/>
    <col min="6" max="6" width="9.33203125" bestFit="1" customWidth="1"/>
    <col min="9" max="9" width="13.33203125" customWidth="1"/>
    <col min="11" max="11" width="9.33203125" style="61" bestFit="1" customWidth="1"/>
    <col min="16" max="16" width="9.33203125" style="61" bestFit="1" customWidth="1"/>
    <col min="21" max="21" width="9.33203125" style="61" bestFit="1" customWidth="1"/>
    <col min="26" max="26" width="9.33203125" style="61" bestFit="1" customWidth="1"/>
    <col min="31" max="31" width="8.88671875" style="61"/>
  </cols>
  <sheetData>
    <row r="2" spans="2:31" s="58" customFormat="1" ht="86.4" x14ac:dyDescent="0.25">
      <c r="C2" s="56" t="s">
        <v>2</v>
      </c>
      <c r="D2" s="56" t="s">
        <v>1</v>
      </c>
      <c r="E2" s="57" t="s">
        <v>9</v>
      </c>
      <c r="F2" s="57" t="s">
        <v>15</v>
      </c>
      <c r="H2" s="56" t="s">
        <v>2</v>
      </c>
      <c r="I2" s="56" t="s">
        <v>1</v>
      </c>
      <c r="J2" s="57" t="s">
        <v>9</v>
      </c>
      <c r="K2" s="60"/>
      <c r="M2" s="56" t="s">
        <v>2</v>
      </c>
      <c r="N2" s="56" t="s">
        <v>1</v>
      </c>
      <c r="O2" s="57" t="s">
        <v>9</v>
      </c>
      <c r="P2" s="60"/>
      <c r="R2" s="56" t="s">
        <v>2</v>
      </c>
      <c r="S2" s="56" t="s">
        <v>1</v>
      </c>
      <c r="T2" s="57" t="s">
        <v>9</v>
      </c>
      <c r="U2" s="60"/>
      <c r="W2" s="56" t="s">
        <v>2</v>
      </c>
      <c r="X2" s="56" t="s">
        <v>1</v>
      </c>
      <c r="Y2" s="57" t="s">
        <v>9</v>
      </c>
      <c r="Z2" s="60"/>
      <c r="AB2" s="56" t="s">
        <v>2</v>
      </c>
      <c r="AC2" s="56" t="s">
        <v>1</v>
      </c>
      <c r="AD2" s="57" t="s">
        <v>9</v>
      </c>
      <c r="AE2" s="62"/>
    </row>
    <row r="3" spans="2:31" ht="15.6" x14ac:dyDescent="0.25">
      <c r="B3" s="55">
        <v>42826</v>
      </c>
      <c r="C3" s="5">
        <v>26.6</v>
      </c>
      <c r="D3" s="9">
        <v>333.58499999999998</v>
      </c>
      <c r="E3" s="11">
        <v>75</v>
      </c>
      <c r="F3" s="59">
        <f>D3/(30*55.38)*0.55</f>
        <v>0.11043201516793066</v>
      </c>
      <c r="H3" s="5">
        <v>20.3</v>
      </c>
      <c r="I3" s="9">
        <v>724.30899999999997</v>
      </c>
      <c r="J3" s="11">
        <v>44</v>
      </c>
      <c r="K3" s="59">
        <f>I3/(30*55.38)*0.55</f>
        <v>0.23977967376911039</v>
      </c>
      <c r="M3" s="5">
        <v>17.5</v>
      </c>
      <c r="N3" s="9">
        <v>556.30999999999995</v>
      </c>
      <c r="O3" s="11">
        <v>31</v>
      </c>
      <c r="P3" s="59">
        <f>N3/(30*55.38)*0.55</f>
        <v>0.18416425905862524</v>
      </c>
      <c r="R3" s="5">
        <v>18.2</v>
      </c>
      <c r="S3" s="9">
        <v>532.42999999999995</v>
      </c>
      <c r="T3" s="11">
        <v>60</v>
      </c>
      <c r="U3" s="59">
        <f>S3/(30*55.38)*0.55</f>
        <v>0.17625887805465268</v>
      </c>
      <c r="W3" s="5">
        <v>30.2</v>
      </c>
      <c r="X3" s="9">
        <v>400.95699999999999</v>
      </c>
      <c r="Y3" s="11">
        <v>82</v>
      </c>
      <c r="Z3" s="59">
        <f>X3/(30*55.38)*0.55</f>
        <v>0.13273525340074638</v>
      </c>
      <c r="AB3" s="5">
        <v>28.7</v>
      </c>
      <c r="AC3" s="24">
        <v>578.74300000000005</v>
      </c>
      <c r="AD3" s="11">
        <v>24</v>
      </c>
      <c r="AE3" s="61">
        <f>AC3/(30*55.38)*0.55</f>
        <v>0.19159061634765864</v>
      </c>
    </row>
    <row r="4" spans="2:31" ht="15.6" x14ac:dyDescent="0.25">
      <c r="B4" s="55">
        <v>42856</v>
      </c>
      <c r="C4" s="6">
        <v>30</v>
      </c>
      <c r="D4" s="10">
        <v>375.16199999999998</v>
      </c>
      <c r="E4" s="12">
        <v>77</v>
      </c>
      <c r="F4" s="59">
        <f t="shared" ref="F4:F50" si="0">D4/(30*55.38)*0.55</f>
        <v>0.12419591910436981</v>
      </c>
      <c r="H4" s="7">
        <v>33.799999999999997</v>
      </c>
      <c r="I4" s="10">
        <v>529.84400000000005</v>
      </c>
      <c r="J4" s="12">
        <v>44</v>
      </c>
      <c r="K4" s="59">
        <f t="shared" ref="K4:K50" si="1">I4/(30*55.38)*0.55</f>
        <v>0.17540279282532806</v>
      </c>
      <c r="M4" s="17">
        <v>20.7</v>
      </c>
      <c r="N4" s="18">
        <v>694.18</v>
      </c>
      <c r="O4" s="19">
        <v>39</v>
      </c>
      <c r="P4" s="59">
        <f t="shared" ref="P4:P50" si="2">N4/(30*55.38)*0.55</f>
        <v>0.22980558565065606</v>
      </c>
      <c r="R4" s="6">
        <v>22</v>
      </c>
      <c r="S4" s="20">
        <v>584.63</v>
      </c>
      <c r="T4" s="12">
        <v>68</v>
      </c>
      <c r="U4" s="59">
        <f t="shared" ref="U4:U50" si="3">S4/(30*55.38)*0.55</f>
        <v>0.19353948477187916</v>
      </c>
      <c r="W4" s="21">
        <v>32.299999999999997</v>
      </c>
      <c r="X4" s="22">
        <v>381.755</v>
      </c>
      <c r="Y4" s="23">
        <v>83</v>
      </c>
      <c r="Z4" s="59">
        <f t="shared" ref="Z4:Z50" si="4">X4/(30*55.38)*0.55</f>
        <v>0.12637850607921031</v>
      </c>
      <c r="AB4" s="6">
        <v>35.9</v>
      </c>
      <c r="AC4" s="25">
        <v>718.51300000000003</v>
      </c>
      <c r="AD4" s="12">
        <v>15</v>
      </c>
      <c r="AE4" s="61">
        <f t="shared" ref="AE4:AE50" si="5">AC4/(30*55.38)*0.55</f>
        <v>0.23786093054050803</v>
      </c>
    </row>
    <row r="5" spans="2:31" ht="15.6" x14ac:dyDescent="0.25">
      <c r="B5" s="55">
        <v>42887</v>
      </c>
      <c r="C5" s="7">
        <v>32.9</v>
      </c>
      <c r="D5" s="10">
        <v>357.024</v>
      </c>
      <c r="E5" s="12">
        <v>82</v>
      </c>
      <c r="F5" s="59">
        <f t="shared" si="0"/>
        <v>0.11819140483929216</v>
      </c>
      <c r="H5" s="7">
        <v>36.799999999999997</v>
      </c>
      <c r="I5" s="10">
        <v>718.77200000000005</v>
      </c>
      <c r="J5" s="12">
        <v>47</v>
      </c>
      <c r="K5" s="59">
        <f t="shared" si="1"/>
        <v>0.23794667148188275</v>
      </c>
      <c r="M5" s="7">
        <v>23.3</v>
      </c>
      <c r="N5" s="10">
        <v>616.08000000000004</v>
      </c>
      <c r="O5" s="12">
        <v>49</v>
      </c>
      <c r="P5" s="59">
        <f t="shared" si="2"/>
        <v>0.20395088479595522</v>
      </c>
      <c r="R5" s="7">
        <v>24.9</v>
      </c>
      <c r="S5" s="20">
        <v>607.28</v>
      </c>
      <c r="T5" s="12">
        <v>76</v>
      </c>
      <c r="U5" s="59">
        <f t="shared" si="3"/>
        <v>0.20103767906584807</v>
      </c>
      <c r="W5" s="21">
        <v>35</v>
      </c>
      <c r="X5" s="22">
        <v>397.76799999999997</v>
      </c>
      <c r="Y5" s="23">
        <v>77</v>
      </c>
      <c r="Z5" s="59">
        <f t="shared" si="4"/>
        <v>0.1316795473696882</v>
      </c>
      <c r="AB5" s="7">
        <v>39.6</v>
      </c>
      <c r="AC5" s="25">
        <v>633.56100000000004</v>
      </c>
      <c r="AD5" s="12">
        <v>17</v>
      </c>
      <c r="AE5" s="61">
        <f t="shared" si="5"/>
        <v>0.20973790176959192</v>
      </c>
    </row>
    <row r="6" spans="2:31" ht="15.6" x14ac:dyDescent="0.25">
      <c r="B6" s="55">
        <v>42917</v>
      </c>
      <c r="C6" s="5">
        <v>33.4</v>
      </c>
      <c r="D6" s="9">
        <v>421.07400000000001</v>
      </c>
      <c r="E6" s="11">
        <v>79</v>
      </c>
      <c r="F6" s="59">
        <f t="shared" si="0"/>
        <v>0.13939490790899242</v>
      </c>
      <c r="H6" s="5">
        <v>32.4</v>
      </c>
      <c r="I6" s="9">
        <v>277.59199999999998</v>
      </c>
      <c r="J6" s="11">
        <v>58</v>
      </c>
      <c r="K6" s="59">
        <f t="shared" si="1"/>
        <v>9.1895750571806906E-2</v>
      </c>
      <c r="M6" s="5">
        <v>23</v>
      </c>
      <c r="N6" s="9">
        <v>626.97</v>
      </c>
      <c r="O6" s="11">
        <v>58</v>
      </c>
      <c r="P6" s="59">
        <f t="shared" si="2"/>
        <v>0.20755597688696281</v>
      </c>
      <c r="R6" s="5">
        <v>29.3</v>
      </c>
      <c r="S6" s="9">
        <v>576.29</v>
      </c>
      <c r="T6" s="11">
        <v>86</v>
      </c>
      <c r="U6" s="59">
        <f t="shared" si="3"/>
        <v>0.19077856025039122</v>
      </c>
      <c r="W6" s="5">
        <v>33.299999999999997</v>
      </c>
      <c r="X6" s="9">
        <v>391.29199999999997</v>
      </c>
      <c r="Y6" s="11">
        <v>82</v>
      </c>
      <c r="Z6" s="59">
        <f t="shared" si="4"/>
        <v>0.1295356927892139</v>
      </c>
      <c r="AB6" s="5">
        <v>43.4</v>
      </c>
      <c r="AC6" s="24">
        <v>672.46100000000001</v>
      </c>
      <c r="AD6" s="11">
        <v>17</v>
      </c>
      <c r="AE6" s="61">
        <f t="shared" si="5"/>
        <v>0.22261559528108824</v>
      </c>
    </row>
    <row r="7" spans="2:31" ht="15.6" x14ac:dyDescent="0.25">
      <c r="B7" s="55">
        <v>42948</v>
      </c>
      <c r="C7" s="5">
        <v>34.4</v>
      </c>
      <c r="D7" s="9">
        <v>482.93799999999999</v>
      </c>
      <c r="E7" s="11">
        <v>77</v>
      </c>
      <c r="F7" s="59">
        <f t="shared" si="0"/>
        <v>0.1598747441916456</v>
      </c>
      <c r="H7" s="5">
        <v>31</v>
      </c>
      <c r="I7" s="9">
        <v>560.57600000000002</v>
      </c>
      <c r="J7" s="11">
        <v>75</v>
      </c>
      <c r="K7" s="59">
        <f t="shared" si="1"/>
        <v>0.18557650174551585</v>
      </c>
      <c r="M7" s="5">
        <v>22.9</v>
      </c>
      <c r="N7" s="9">
        <v>644.25</v>
      </c>
      <c r="O7" s="11">
        <v>60</v>
      </c>
      <c r="P7" s="59">
        <f t="shared" si="2"/>
        <v>0.21327645359335501</v>
      </c>
      <c r="R7" s="5">
        <v>29.4</v>
      </c>
      <c r="S7" s="9">
        <v>521.86</v>
      </c>
      <c r="T7" s="11">
        <v>80</v>
      </c>
      <c r="U7" s="59">
        <f t="shared" si="3"/>
        <v>0.1727597207174672</v>
      </c>
      <c r="W7" s="5">
        <v>34.5</v>
      </c>
      <c r="X7" s="9">
        <v>463.40699999999998</v>
      </c>
      <c r="Y7" s="11">
        <v>79</v>
      </c>
      <c r="Z7" s="59">
        <f t="shared" si="4"/>
        <v>0.15340908270133621</v>
      </c>
      <c r="AB7" s="5">
        <v>38.299999999999997</v>
      </c>
      <c r="AC7" s="24">
        <v>671.12300000000005</v>
      </c>
      <c r="AD7" s="11">
        <v>21</v>
      </c>
      <c r="AE7" s="61">
        <f t="shared" si="5"/>
        <v>0.22217265559166968</v>
      </c>
    </row>
    <row r="8" spans="2:31" ht="15.6" x14ac:dyDescent="0.25">
      <c r="B8" s="55">
        <v>42979</v>
      </c>
      <c r="C8" s="5">
        <v>33.799999999999997</v>
      </c>
      <c r="D8" s="9">
        <v>507.78300000000002</v>
      </c>
      <c r="E8" s="11">
        <v>75</v>
      </c>
      <c r="F8" s="59">
        <f t="shared" si="0"/>
        <v>0.16809958468761288</v>
      </c>
      <c r="H8" s="5">
        <v>26</v>
      </c>
      <c r="I8" s="9">
        <v>601.91800000000001</v>
      </c>
      <c r="J8" s="11">
        <v>65</v>
      </c>
      <c r="K8" s="59">
        <f t="shared" si="1"/>
        <v>0.19926260984711688</v>
      </c>
      <c r="M8" s="5">
        <v>23.4</v>
      </c>
      <c r="N8" s="9">
        <v>510.81</v>
      </c>
      <c r="O8" s="11">
        <v>48</v>
      </c>
      <c r="P8" s="59">
        <f t="shared" si="2"/>
        <v>0.16910166124954856</v>
      </c>
      <c r="R8" s="5">
        <v>26.2</v>
      </c>
      <c r="S8" s="9">
        <v>466.87</v>
      </c>
      <c r="T8" s="11">
        <v>71</v>
      </c>
      <c r="U8" s="59">
        <f t="shared" si="3"/>
        <v>0.15455549536535454</v>
      </c>
      <c r="W8" s="21">
        <v>34.1</v>
      </c>
      <c r="X8" s="22">
        <v>474.63900000000001</v>
      </c>
      <c r="Y8" s="23">
        <v>81</v>
      </c>
      <c r="Z8" s="59">
        <f t="shared" si="4"/>
        <v>0.15712739256049116</v>
      </c>
      <c r="AB8" s="5">
        <v>34.299999999999997</v>
      </c>
      <c r="AC8" s="24">
        <v>699.79300000000001</v>
      </c>
      <c r="AD8" s="11">
        <v>17</v>
      </c>
      <c r="AE8" s="61">
        <f t="shared" si="5"/>
        <v>0.23166374744191645</v>
      </c>
    </row>
    <row r="9" spans="2:31" ht="15.6" x14ac:dyDescent="0.25">
      <c r="B9" s="55">
        <v>43009</v>
      </c>
      <c r="C9" s="5">
        <v>29.4</v>
      </c>
      <c r="D9" s="9">
        <v>626.56399999999996</v>
      </c>
      <c r="E9" s="11">
        <v>64</v>
      </c>
      <c r="F9" s="59">
        <f t="shared" si="0"/>
        <v>0.20742157216805104</v>
      </c>
      <c r="H9" s="5">
        <v>15.9</v>
      </c>
      <c r="I9" s="9">
        <v>600.12599999999998</v>
      </c>
      <c r="J9" s="11">
        <v>58</v>
      </c>
      <c r="K9" s="59">
        <f t="shared" si="1"/>
        <v>0.19866937522571324</v>
      </c>
      <c r="M9" s="5">
        <v>20</v>
      </c>
      <c r="N9" s="9">
        <v>537.83000000000004</v>
      </c>
      <c r="O9" s="11">
        <v>39</v>
      </c>
      <c r="P9" s="59">
        <f t="shared" si="2"/>
        <v>0.1780465270254003</v>
      </c>
      <c r="R9" s="5">
        <v>19.3</v>
      </c>
      <c r="S9" s="9">
        <v>281.25</v>
      </c>
      <c r="T9" s="11">
        <v>65</v>
      </c>
      <c r="U9" s="59">
        <f t="shared" si="3"/>
        <v>9.3106717226435542E-2</v>
      </c>
      <c r="W9" s="21">
        <v>30</v>
      </c>
      <c r="X9" s="22">
        <v>386.81599999999997</v>
      </c>
      <c r="Y9" s="23">
        <v>80</v>
      </c>
      <c r="Z9" s="59">
        <f t="shared" si="4"/>
        <v>0.12805393042012761</v>
      </c>
      <c r="AB9" s="5">
        <v>21.3</v>
      </c>
      <c r="AC9" s="24">
        <v>590.34400000000005</v>
      </c>
      <c r="AD9" s="11">
        <v>24</v>
      </c>
      <c r="AE9" s="61">
        <f t="shared" si="5"/>
        <v>0.19543108221981464</v>
      </c>
    </row>
    <row r="10" spans="2:31" ht="15.6" x14ac:dyDescent="0.25">
      <c r="B10" s="55">
        <v>43040</v>
      </c>
      <c r="C10" s="6">
        <v>23.3</v>
      </c>
      <c r="D10" s="10">
        <v>342.84500000000003</v>
      </c>
      <c r="E10" s="12">
        <v>72</v>
      </c>
      <c r="F10" s="59">
        <f t="shared" si="0"/>
        <v>0.11349750210665706</v>
      </c>
      <c r="H10" s="7">
        <v>7.4</v>
      </c>
      <c r="I10" s="10">
        <v>442.858</v>
      </c>
      <c r="J10" s="12">
        <v>67</v>
      </c>
      <c r="K10" s="59">
        <f t="shared" si="1"/>
        <v>0.14660641627543036</v>
      </c>
      <c r="M10" s="17">
        <v>13.8</v>
      </c>
      <c r="N10" s="18">
        <v>444.9</v>
      </c>
      <c r="O10" s="19">
        <v>24</v>
      </c>
      <c r="P10" s="59">
        <f t="shared" si="2"/>
        <v>0.14728241242325751</v>
      </c>
      <c r="R10" s="6">
        <v>12.4</v>
      </c>
      <c r="S10" s="20">
        <v>256.87</v>
      </c>
      <c r="T10" s="12">
        <v>54</v>
      </c>
      <c r="U10" s="59">
        <f t="shared" si="3"/>
        <v>8.503581316961599E-2</v>
      </c>
      <c r="W10" s="5">
        <v>25.9</v>
      </c>
      <c r="X10" s="9">
        <v>214.41800000000001</v>
      </c>
      <c r="Y10" s="11">
        <v>87</v>
      </c>
      <c r="Z10" s="59">
        <f t="shared" si="4"/>
        <v>7.0982243890694602E-2</v>
      </c>
      <c r="AB10" s="6">
        <v>14.5</v>
      </c>
      <c r="AC10" s="25">
        <v>458.93400000000003</v>
      </c>
      <c r="AD10" s="12">
        <v>37</v>
      </c>
      <c r="AE10" s="61">
        <f t="shared" si="5"/>
        <v>0.15192831347056698</v>
      </c>
    </row>
    <row r="11" spans="2:31" ht="15.6" x14ac:dyDescent="0.25">
      <c r="B11" s="55">
        <v>43070</v>
      </c>
      <c r="C11" s="7">
        <v>19.600000000000001</v>
      </c>
      <c r="D11" s="10">
        <v>496.67700000000002</v>
      </c>
      <c r="E11" s="12">
        <v>54</v>
      </c>
      <c r="F11" s="59">
        <f t="shared" si="0"/>
        <v>0.16442298663777538</v>
      </c>
      <c r="H11" s="7">
        <v>-11.7</v>
      </c>
      <c r="I11" s="10">
        <v>415.39100000000002</v>
      </c>
      <c r="J11" s="12">
        <v>71</v>
      </c>
      <c r="K11" s="59">
        <f t="shared" si="1"/>
        <v>0.13751357289033345</v>
      </c>
      <c r="M11" s="7">
        <v>13.2</v>
      </c>
      <c r="N11" s="10">
        <v>395.59</v>
      </c>
      <c r="O11" s="12">
        <v>23</v>
      </c>
      <c r="P11" s="59">
        <f t="shared" si="2"/>
        <v>0.13095852895148669</v>
      </c>
      <c r="R11" s="7">
        <v>5.9</v>
      </c>
      <c r="S11" s="20">
        <v>226.64</v>
      </c>
      <c r="T11" s="12">
        <v>54</v>
      </c>
      <c r="U11" s="59">
        <f t="shared" si="3"/>
        <v>7.502828939448658E-2</v>
      </c>
      <c r="W11" s="5">
        <v>23</v>
      </c>
      <c r="X11" s="9">
        <v>220.374</v>
      </c>
      <c r="Y11" s="11">
        <v>80</v>
      </c>
      <c r="Z11" s="59">
        <f t="shared" si="4"/>
        <v>7.2953954496208021E-2</v>
      </c>
      <c r="AB11" s="7">
        <v>1.3</v>
      </c>
      <c r="AC11" s="25">
        <v>311.62599999999998</v>
      </c>
      <c r="AD11" s="12">
        <v>51</v>
      </c>
      <c r="AE11" s="61">
        <f t="shared" si="5"/>
        <v>0.10316257373299627</v>
      </c>
    </row>
    <row r="12" spans="2:31" ht="15.6" x14ac:dyDescent="0.25">
      <c r="B12" s="55">
        <v>43101</v>
      </c>
      <c r="C12" s="28">
        <v>19.2</v>
      </c>
      <c r="D12" s="31">
        <v>330.399</v>
      </c>
      <c r="E12" s="33">
        <v>66</v>
      </c>
      <c r="F12" s="59">
        <f t="shared" si="0"/>
        <v>0.1093773022751896</v>
      </c>
      <c r="H12" s="28">
        <v>-19.2</v>
      </c>
      <c r="I12" s="31">
        <v>427.72</v>
      </c>
      <c r="J12" s="33">
        <v>76</v>
      </c>
      <c r="K12" s="59">
        <f t="shared" si="1"/>
        <v>0.1415950403274347</v>
      </c>
      <c r="M12" s="28">
        <v>8.5</v>
      </c>
      <c r="N12" s="31">
        <v>423.6</v>
      </c>
      <c r="O12" s="33">
        <v>28</v>
      </c>
      <c r="P12" s="59">
        <f t="shared" si="2"/>
        <v>0.14023113037197546</v>
      </c>
      <c r="R12" s="28">
        <v>3.1</v>
      </c>
      <c r="S12" s="31">
        <v>255.59</v>
      </c>
      <c r="T12" s="33">
        <v>63</v>
      </c>
      <c r="U12" s="59">
        <f t="shared" si="3"/>
        <v>8.4612074154327671E-2</v>
      </c>
      <c r="W12" s="28">
        <v>22.7</v>
      </c>
      <c r="X12" s="31">
        <v>225.52799999999999</v>
      </c>
      <c r="Y12" s="33">
        <v>86</v>
      </c>
      <c r="Z12" s="59">
        <f t="shared" si="4"/>
        <v>7.4660166124954852E-2</v>
      </c>
      <c r="AB12" s="28">
        <v>-3.9</v>
      </c>
      <c r="AC12" s="42">
        <v>384.35</v>
      </c>
      <c r="AD12" s="33">
        <v>44</v>
      </c>
      <c r="AE12" s="61">
        <f t="shared" si="5"/>
        <v>0.12723757072348624</v>
      </c>
    </row>
    <row r="13" spans="2:31" ht="15.6" x14ac:dyDescent="0.25">
      <c r="B13" s="55">
        <v>43132</v>
      </c>
      <c r="C13" s="29">
        <v>19.8</v>
      </c>
      <c r="D13" s="32">
        <v>337.74700000000001</v>
      </c>
      <c r="E13" s="34">
        <v>59</v>
      </c>
      <c r="F13" s="59">
        <f t="shared" si="0"/>
        <v>0.11180982905982907</v>
      </c>
      <c r="H13" s="30">
        <v>-13.5</v>
      </c>
      <c r="I13" s="32">
        <v>498.22</v>
      </c>
      <c r="J13" s="34">
        <v>78</v>
      </c>
      <c r="K13" s="59">
        <f t="shared" si="1"/>
        <v>0.16493379077886122</v>
      </c>
      <c r="M13" s="30">
        <v>11.7</v>
      </c>
      <c r="N13" s="35">
        <v>453.55</v>
      </c>
      <c r="O13" s="38">
        <v>23</v>
      </c>
      <c r="P13" s="59">
        <f t="shared" si="2"/>
        <v>0.15014596123751053</v>
      </c>
      <c r="R13" s="29">
        <v>5.3</v>
      </c>
      <c r="S13" s="37">
        <v>337.03</v>
      </c>
      <c r="T13" s="34">
        <v>64</v>
      </c>
      <c r="U13" s="59">
        <f t="shared" si="3"/>
        <v>0.11157246900204645</v>
      </c>
      <c r="W13" s="28">
        <v>23.3</v>
      </c>
      <c r="X13" s="31">
        <v>315.19900000000001</v>
      </c>
      <c r="Y13" s="33">
        <v>78</v>
      </c>
      <c r="Z13" s="59">
        <f t="shared" si="4"/>
        <v>0.10434540146864092</v>
      </c>
      <c r="AB13" s="29">
        <v>11.3</v>
      </c>
      <c r="AC13" s="43">
        <v>506.46</v>
      </c>
      <c r="AD13" s="34">
        <v>29</v>
      </c>
      <c r="AE13" s="61">
        <f t="shared" si="5"/>
        <v>0.16766161068977969</v>
      </c>
    </row>
    <row r="14" spans="2:31" ht="15.6" x14ac:dyDescent="0.25">
      <c r="B14" s="55">
        <v>43160</v>
      </c>
      <c r="C14" s="30">
        <v>25.4</v>
      </c>
      <c r="D14" s="32">
        <v>385.73200000000003</v>
      </c>
      <c r="E14" s="34">
        <v>68</v>
      </c>
      <c r="F14" s="59">
        <f t="shared" si="0"/>
        <v>0.12769507644155531</v>
      </c>
      <c r="H14" s="30">
        <v>-3.4</v>
      </c>
      <c r="I14" s="32">
        <v>617.26</v>
      </c>
      <c r="J14" s="34">
        <v>69</v>
      </c>
      <c r="K14" s="59">
        <f t="shared" si="1"/>
        <v>0.20434151920067412</v>
      </c>
      <c r="M14" s="30">
        <v>14.5</v>
      </c>
      <c r="N14" s="32">
        <v>530.78</v>
      </c>
      <c r="O14" s="34">
        <v>31</v>
      </c>
      <c r="P14" s="59">
        <f t="shared" si="2"/>
        <v>0.17571265198025759</v>
      </c>
      <c r="R14" s="30">
        <v>9.4</v>
      </c>
      <c r="S14" s="37">
        <v>468.15</v>
      </c>
      <c r="T14" s="34">
        <v>66</v>
      </c>
      <c r="U14" s="59">
        <f t="shared" si="3"/>
        <v>0.15497923438064282</v>
      </c>
      <c r="W14" s="39">
        <v>27.6</v>
      </c>
      <c r="X14" s="40">
        <v>433.70499999999998</v>
      </c>
      <c r="Y14" s="41">
        <v>79</v>
      </c>
      <c r="Z14" s="59">
        <f t="shared" si="4"/>
        <v>0.14357635127001322</v>
      </c>
      <c r="AB14" s="30">
        <v>24.2</v>
      </c>
      <c r="AC14" s="43">
        <v>545.77</v>
      </c>
      <c r="AD14" s="34">
        <v>27</v>
      </c>
      <c r="AE14" s="61">
        <f t="shared" si="5"/>
        <v>0.18067503310461056</v>
      </c>
    </row>
    <row r="15" spans="2:31" ht="15.6" x14ac:dyDescent="0.25">
      <c r="B15" s="55">
        <v>43191</v>
      </c>
      <c r="C15" s="28">
        <v>30.6</v>
      </c>
      <c r="D15" s="31">
        <v>267.29500000000002</v>
      </c>
      <c r="E15" s="33">
        <v>71.900000000000006</v>
      </c>
      <c r="F15" s="59">
        <f t="shared" si="0"/>
        <v>8.8486968821475873E-2</v>
      </c>
      <c r="H15" s="28">
        <v>12.796633333333334</v>
      </c>
      <c r="I15" s="31">
        <v>742.77700000000004</v>
      </c>
      <c r="J15" s="33">
        <v>39.827377662037044</v>
      </c>
      <c r="K15" s="59">
        <f t="shared" si="1"/>
        <v>0.24589343324906707</v>
      </c>
      <c r="M15" s="28">
        <v>14.644253472222225</v>
      </c>
      <c r="N15" s="31">
        <v>659.43900000000008</v>
      </c>
      <c r="O15" s="33">
        <v>43.94191284722222</v>
      </c>
      <c r="P15" s="59">
        <f t="shared" si="2"/>
        <v>0.21830471289274109</v>
      </c>
      <c r="R15" s="28">
        <v>25.9</v>
      </c>
      <c r="S15" s="31">
        <v>544.31999999999994</v>
      </c>
      <c r="T15" s="33">
        <v>69</v>
      </c>
      <c r="U15" s="59">
        <f t="shared" si="3"/>
        <v>0.18019501625135426</v>
      </c>
      <c r="W15" s="28">
        <v>29.106666666666701</v>
      </c>
      <c r="X15" s="31">
        <v>299.09899999999999</v>
      </c>
      <c r="Y15" s="33">
        <v>81.933333333333294</v>
      </c>
      <c r="Z15" s="59">
        <f t="shared" si="4"/>
        <v>9.9015559166967623E-2</v>
      </c>
      <c r="AB15" s="28">
        <v>27.7</v>
      </c>
      <c r="AC15" s="42">
        <v>608.87151529033497</v>
      </c>
      <c r="AD15" s="33">
        <v>16</v>
      </c>
      <c r="AE15" s="61">
        <f t="shared" si="5"/>
        <v>0.20156454400486593</v>
      </c>
    </row>
    <row r="16" spans="2:31" ht="15.6" x14ac:dyDescent="0.25">
      <c r="B16" s="55">
        <v>43221</v>
      </c>
      <c r="C16" s="29">
        <v>37.700000000000003</v>
      </c>
      <c r="D16" s="32">
        <v>352.45400000000001</v>
      </c>
      <c r="E16" s="34">
        <v>72.599999999999994</v>
      </c>
      <c r="F16" s="59">
        <f t="shared" si="0"/>
        <v>0.11667852413627061</v>
      </c>
      <c r="H16" s="30">
        <v>22.113225806451613</v>
      </c>
      <c r="I16" s="32">
        <v>754.79100000000005</v>
      </c>
      <c r="J16" s="34">
        <v>45.008507866856419</v>
      </c>
      <c r="K16" s="59">
        <f t="shared" si="1"/>
        <v>0.2498706211628747</v>
      </c>
      <c r="M16" s="30">
        <v>17.547916666666669</v>
      </c>
      <c r="N16" s="36">
        <v>593.87</v>
      </c>
      <c r="O16" s="38">
        <v>44.310208333333335</v>
      </c>
      <c r="P16" s="59">
        <f t="shared" si="2"/>
        <v>0.19659835078849164</v>
      </c>
      <c r="R16" s="29">
        <v>27.4</v>
      </c>
      <c r="S16" s="37">
        <v>594.60480000000007</v>
      </c>
      <c r="T16" s="34">
        <v>74</v>
      </c>
      <c r="U16" s="59">
        <f t="shared" si="3"/>
        <v>0.19684160346695562</v>
      </c>
      <c r="W16" s="28">
        <v>34.307741935483897</v>
      </c>
      <c r="X16" s="31">
        <v>460.16</v>
      </c>
      <c r="Y16" s="33">
        <v>77.020514538846001</v>
      </c>
      <c r="Z16" s="59">
        <f t="shared" si="4"/>
        <v>0.15233417599614785</v>
      </c>
      <c r="AB16" s="29">
        <v>33.700000000000003</v>
      </c>
      <c r="AC16" s="43">
        <v>817.28283357559542</v>
      </c>
      <c r="AD16" s="34">
        <v>18</v>
      </c>
      <c r="AE16" s="61">
        <f t="shared" si="5"/>
        <v>0.27055829930575265</v>
      </c>
    </row>
    <row r="17" spans="2:31" ht="15.6" x14ac:dyDescent="0.25">
      <c r="B17" s="55">
        <v>43252</v>
      </c>
      <c r="C17" s="30">
        <v>36</v>
      </c>
      <c r="D17" s="32">
        <v>293.09699999999998</v>
      </c>
      <c r="E17" s="34">
        <v>76.099999999999994</v>
      </c>
      <c r="F17" s="59">
        <f t="shared" si="0"/>
        <v>9.7028620440592267E-2</v>
      </c>
      <c r="H17" s="30">
        <v>26.287666666666667</v>
      </c>
      <c r="I17" s="32">
        <v>681.12600000000009</v>
      </c>
      <c r="J17" s="34">
        <v>61.542546459311431</v>
      </c>
      <c r="K17" s="59">
        <f t="shared" si="1"/>
        <v>0.22548410978692673</v>
      </c>
      <c r="M17" s="30">
        <v>20.577256944444464</v>
      </c>
      <c r="N17" s="37">
        <v>595.46600000000012</v>
      </c>
      <c r="O17" s="34">
        <v>52.389578703703691</v>
      </c>
      <c r="P17" s="59">
        <f t="shared" si="2"/>
        <v>0.19712670037317931</v>
      </c>
      <c r="R17" s="30">
        <v>31.9</v>
      </c>
      <c r="S17" s="37">
        <v>549.18000000000006</v>
      </c>
      <c r="T17" s="34">
        <v>74</v>
      </c>
      <c r="U17" s="59">
        <f t="shared" si="3"/>
        <v>0.18180390032502711</v>
      </c>
      <c r="W17" s="39">
        <v>33.516666666666701</v>
      </c>
      <c r="X17" s="40">
        <v>335.54599999999999</v>
      </c>
      <c r="Y17" s="41">
        <v>80.366666666666703</v>
      </c>
      <c r="Z17" s="59">
        <f t="shared" si="4"/>
        <v>0.11108119658119658</v>
      </c>
      <c r="AB17" s="30">
        <v>40.200000000000003</v>
      </c>
      <c r="AC17" s="43">
        <v>574.15222155010656</v>
      </c>
      <c r="AD17" s="34">
        <v>18.36</v>
      </c>
      <c r="AE17" s="61">
        <f t="shared" si="5"/>
        <v>0.19007085701971746</v>
      </c>
    </row>
    <row r="18" spans="2:31" ht="15.6" x14ac:dyDescent="0.25">
      <c r="B18" s="55">
        <v>43282</v>
      </c>
      <c r="C18" s="28">
        <v>37.200000000000003</v>
      </c>
      <c r="D18" s="31">
        <v>337.44</v>
      </c>
      <c r="E18" s="33">
        <v>73.099999999999994</v>
      </c>
      <c r="F18" s="59">
        <f t="shared" si="0"/>
        <v>0.111708197905381</v>
      </c>
      <c r="H18" s="28">
        <v>26.170645161290313</v>
      </c>
      <c r="I18" s="31">
        <v>610.35399999999993</v>
      </c>
      <c r="J18" s="33">
        <v>79.90293570788532</v>
      </c>
      <c r="K18" s="59">
        <f t="shared" si="1"/>
        <v>0.20205531479475139</v>
      </c>
      <c r="M18" s="28">
        <v>18.717465277777777</v>
      </c>
      <c r="N18" s="31">
        <v>539.04899999999975</v>
      </c>
      <c r="O18" s="33">
        <v>69.918360215053752</v>
      </c>
      <c r="P18" s="59">
        <f t="shared" si="2"/>
        <v>0.17845007222824116</v>
      </c>
      <c r="R18" s="28">
        <v>32.799999999999997</v>
      </c>
      <c r="S18" s="31">
        <v>551.1</v>
      </c>
      <c r="T18" s="33">
        <v>78</v>
      </c>
      <c r="U18" s="59">
        <f t="shared" si="3"/>
        <v>0.18243950884795956</v>
      </c>
      <c r="W18" s="28">
        <v>33.4096774193548</v>
      </c>
      <c r="X18" s="31">
        <v>350.015125615621</v>
      </c>
      <c r="Y18" s="33">
        <v>81.903225806451601</v>
      </c>
      <c r="Z18" s="59">
        <f t="shared" si="4"/>
        <v>0.11587114426904511</v>
      </c>
      <c r="AB18" s="28">
        <v>42.2</v>
      </c>
      <c r="AC18" s="42">
        <v>564.37</v>
      </c>
      <c r="AD18" s="33">
        <v>21.98</v>
      </c>
      <c r="AE18" s="61">
        <f t="shared" si="5"/>
        <v>0.18683249067051882</v>
      </c>
    </row>
    <row r="19" spans="2:31" ht="15.6" x14ac:dyDescent="0.25">
      <c r="B19" s="55">
        <v>43313</v>
      </c>
      <c r="C19" s="29">
        <v>37.299999999999997</v>
      </c>
      <c r="D19" s="32">
        <v>316.65899999999999</v>
      </c>
      <c r="E19" s="34">
        <v>76.099999999999994</v>
      </c>
      <c r="F19" s="59">
        <f t="shared" si="0"/>
        <v>0.10482872878295414</v>
      </c>
      <c r="H19" s="30">
        <v>26.144193548387094</v>
      </c>
      <c r="I19" s="32">
        <v>679.11200000000008</v>
      </c>
      <c r="J19" s="34">
        <v>76.032031810035832</v>
      </c>
      <c r="K19" s="59">
        <f t="shared" si="1"/>
        <v>0.22481738293005901</v>
      </c>
      <c r="M19" s="30">
        <v>17.496006944444446</v>
      </c>
      <c r="N19" s="31">
        <v>592.423</v>
      </c>
      <c r="O19" s="38">
        <v>69.433831765233009</v>
      </c>
      <c r="P19" s="59">
        <f t="shared" si="2"/>
        <v>0.19611932707355245</v>
      </c>
      <c r="R19" s="29">
        <v>36.9</v>
      </c>
      <c r="S19" s="37">
        <v>307.39999999999998</v>
      </c>
      <c r="T19" s="34">
        <v>82</v>
      </c>
      <c r="U19" s="59">
        <f t="shared" si="3"/>
        <v>0.10176357289033346</v>
      </c>
      <c r="W19" s="28">
        <v>32.9</v>
      </c>
      <c r="X19" s="31">
        <v>355.721</v>
      </c>
      <c r="Y19" s="33">
        <v>83.9677419354839</v>
      </c>
      <c r="Z19" s="59">
        <f t="shared" si="4"/>
        <v>0.11776005176357289</v>
      </c>
      <c r="AB19" s="28">
        <v>40.5</v>
      </c>
      <c r="AC19" s="43">
        <v>674.95</v>
      </c>
      <c r="AD19" s="34">
        <v>22.34</v>
      </c>
      <c r="AE19" s="61">
        <f t="shared" si="5"/>
        <v>0.22343956903816062</v>
      </c>
    </row>
    <row r="20" spans="2:31" ht="15.6" x14ac:dyDescent="0.25">
      <c r="B20" s="55">
        <v>43344</v>
      </c>
      <c r="C20" s="30">
        <v>37.1</v>
      </c>
      <c r="D20" s="32">
        <v>401.02499999999998</v>
      </c>
      <c r="E20" s="34">
        <v>73.400000000000006</v>
      </c>
      <c r="F20" s="59">
        <f t="shared" si="0"/>
        <v>0.13275776453593355</v>
      </c>
      <c r="H20" s="30">
        <v>19.04</v>
      </c>
      <c r="I20" s="32">
        <v>607.14900000000011</v>
      </c>
      <c r="J20" s="34">
        <v>65.073459490740746</v>
      </c>
      <c r="K20" s="59">
        <f t="shared" si="1"/>
        <v>0.20099431202600221</v>
      </c>
      <c r="M20" s="30">
        <v>16.912048611111114</v>
      </c>
      <c r="N20" s="31">
        <v>721.45300000000009</v>
      </c>
      <c r="O20" s="34">
        <v>61.761290509259233</v>
      </c>
      <c r="P20" s="59">
        <f t="shared" si="2"/>
        <v>0.23883420609124836</v>
      </c>
      <c r="R20" s="30">
        <v>32.799999999999997</v>
      </c>
      <c r="S20" s="37">
        <v>276.10000000000002</v>
      </c>
      <c r="T20" s="34">
        <v>68</v>
      </c>
      <c r="U20" s="59">
        <f t="shared" si="3"/>
        <v>9.1401829782111477E-2</v>
      </c>
      <c r="W20" s="39">
        <v>32.659999999999997</v>
      </c>
      <c r="X20" s="40">
        <v>440.50900000000001</v>
      </c>
      <c r="Y20" s="41">
        <v>80.8333333333333</v>
      </c>
      <c r="Z20" s="59">
        <f t="shared" si="4"/>
        <v>0.14582878897315518</v>
      </c>
      <c r="AB20" s="28">
        <v>35.1</v>
      </c>
      <c r="AC20" s="43">
        <v>695.52</v>
      </c>
      <c r="AD20" s="34">
        <v>17.670000000000002</v>
      </c>
      <c r="AE20" s="61">
        <f t="shared" si="5"/>
        <v>0.23024918743228603</v>
      </c>
    </row>
    <row r="21" spans="2:31" ht="15.6" x14ac:dyDescent="0.25">
      <c r="B21" s="55">
        <v>43374</v>
      </c>
      <c r="C21" s="28">
        <v>32.4</v>
      </c>
      <c r="D21" s="31">
        <v>449.05</v>
      </c>
      <c r="E21" s="33">
        <v>64.3</v>
      </c>
      <c r="F21" s="59">
        <f t="shared" si="0"/>
        <v>0.14865625376188757</v>
      </c>
      <c r="H21" s="28">
        <v>10.757258064516128</v>
      </c>
      <c r="I21" s="31">
        <v>584.56699999999989</v>
      </c>
      <c r="J21" s="33">
        <v>66.295822132616493</v>
      </c>
      <c r="K21" s="59">
        <f t="shared" si="1"/>
        <v>0.19351862886722038</v>
      </c>
      <c r="M21" s="28">
        <v>12.683177083333328</v>
      </c>
      <c r="N21" s="31">
        <v>835.64800000000002</v>
      </c>
      <c r="O21" s="33">
        <v>37.506455421146953</v>
      </c>
      <c r="P21" s="59">
        <f t="shared" si="2"/>
        <v>0.27663801613097388</v>
      </c>
      <c r="R21" s="28">
        <v>28.4</v>
      </c>
      <c r="S21" s="31">
        <v>196.6</v>
      </c>
      <c r="T21" s="33">
        <v>57</v>
      </c>
      <c r="U21" s="59">
        <f t="shared" si="3"/>
        <v>6.5083664379439021E-2</v>
      </c>
      <c r="W21" s="28">
        <v>30.522580645161302</v>
      </c>
      <c r="X21" s="31">
        <v>450.27100000000002</v>
      </c>
      <c r="Y21" s="33">
        <v>77.387096774193594</v>
      </c>
      <c r="Z21" s="59">
        <f t="shared" si="4"/>
        <v>0.14906046105693993</v>
      </c>
      <c r="AB21" s="28">
        <v>22.2</v>
      </c>
      <c r="AC21" s="42">
        <v>621.79</v>
      </c>
      <c r="AD21" s="33">
        <v>23.48</v>
      </c>
      <c r="AE21" s="61">
        <f t="shared" si="5"/>
        <v>0.2058411580594679</v>
      </c>
    </row>
    <row r="22" spans="2:31" ht="15.6" x14ac:dyDescent="0.25">
      <c r="B22" s="55">
        <v>43405</v>
      </c>
      <c r="C22" s="29">
        <v>29.8</v>
      </c>
      <c r="D22" s="32">
        <v>342.84500000000003</v>
      </c>
      <c r="E22" s="34">
        <v>72</v>
      </c>
      <c r="F22" s="59">
        <f t="shared" si="0"/>
        <v>0.11349750210665706</v>
      </c>
      <c r="H22" s="30">
        <v>-3.1531333333333333</v>
      </c>
      <c r="I22" s="32">
        <v>478.26700000000005</v>
      </c>
      <c r="J22" s="34">
        <v>66.176414351851861</v>
      </c>
      <c r="K22" s="59">
        <f t="shared" si="1"/>
        <v>0.15832842783194898</v>
      </c>
      <c r="M22" s="30">
        <v>12.9</v>
      </c>
      <c r="N22" s="35">
        <v>451.23099999999999</v>
      </c>
      <c r="O22" s="38">
        <v>34</v>
      </c>
      <c r="P22" s="59">
        <f t="shared" si="2"/>
        <v>0.14937826531840617</v>
      </c>
      <c r="R22" s="29">
        <v>20.5</v>
      </c>
      <c r="S22" s="37">
        <v>207.2</v>
      </c>
      <c r="T22" s="34">
        <v>68</v>
      </c>
      <c r="U22" s="59">
        <f t="shared" si="3"/>
        <v>6.8592753099795345E-2</v>
      </c>
      <c r="W22" s="28">
        <v>28.116666666666699</v>
      </c>
      <c r="X22" s="31">
        <v>298.15699999999998</v>
      </c>
      <c r="Y22" s="33">
        <v>82.2</v>
      </c>
      <c r="Z22" s="59">
        <f t="shared" si="4"/>
        <v>9.8703713735403875E-2</v>
      </c>
      <c r="AB22" s="29">
        <v>12.8</v>
      </c>
      <c r="AC22" s="43">
        <v>322.67</v>
      </c>
      <c r="AD22" s="34">
        <v>35.81</v>
      </c>
      <c r="AE22" s="61">
        <f t="shared" si="5"/>
        <v>0.10681864692428074</v>
      </c>
    </row>
    <row r="23" spans="2:31" ht="15.6" x14ac:dyDescent="0.25">
      <c r="B23" s="55">
        <v>43435</v>
      </c>
      <c r="C23" s="30">
        <v>25.9</v>
      </c>
      <c r="D23" s="32">
        <v>557.28499999999997</v>
      </c>
      <c r="E23" s="34">
        <v>55.4</v>
      </c>
      <c r="F23" s="59">
        <f t="shared" si="0"/>
        <v>0.18448702901167691</v>
      </c>
      <c r="H23" s="30">
        <v>-1.6</v>
      </c>
      <c r="I23" s="32">
        <v>414.221</v>
      </c>
      <c r="J23" s="34">
        <v>74.5388607541787</v>
      </c>
      <c r="K23" s="59">
        <f t="shared" si="1"/>
        <v>0.1371262489466715</v>
      </c>
      <c r="M23" s="28">
        <v>9.3000000000000007</v>
      </c>
      <c r="N23" s="32">
        <v>401.19</v>
      </c>
      <c r="O23" s="34">
        <v>29</v>
      </c>
      <c r="P23" s="59">
        <f t="shared" si="2"/>
        <v>0.13281238714337307</v>
      </c>
      <c r="R23" s="30">
        <v>15.9</v>
      </c>
      <c r="S23" s="37">
        <v>348.3</v>
      </c>
      <c r="T23" s="34">
        <v>66</v>
      </c>
      <c r="U23" s="59">
        <f t="shared" si="3"/>
        <v>0.11530335861321776</v>
      </c>
      <c r="W23" s="39">
        <v>24.4138709677419</v>
      </c>
      <c r="X23" s="40">
        <v>247.624</v>
      </c>
      <c r="Y23" s="41">
        <v>88</v>
      </c>
      <c r="Z23" s="59">
        <f t="shared" si="4"/>
        <v>8.1974960876369324E-2</v>
      </c>
      <c r="AB23" s="30">
        <v>1.3</v>
      </c>
      <c r="AC23" s="43">
        <v>380.20624083687119</v>
      </c>
      <c r="AD23" s="34">
        <v>34.5</v>
      </c>
      <c r="AE23" s="61">
        <f t="shared" si="5"/>
        <v>0.12586579538959863</v>
      </c>
    </row>
    <row r="24" spans="2:31" ht="15.6" x14ac:dyDescent="0.25">
      <c r="B24" s="55">
        <v>43466</v>
      </c>
      <c r="C24" s="29">
        <v>20.427096774193547</v>
      </c>
      <c r="D24" s="32">
        <v>359.08</v>
      </c>
      <c r="E24" s="34">
        <v>75.213046594982075</v>
      </c>
      <c r="F24" s="59">
        <f t="shared" si="0"/>
        <v>0.118872035632599</v>
      </c>
      <c r="H24" s="28">
        <v>-21.552580645161289</v>
      </c>
      <c r="I24" s="31">
        <v>483.23500000000001</v>
      </c>
      <c r="J24" s="33">
        <v>69.654231630824341</v>
      </c>
      <c r="K24" s="59">
        <f t="shared" si="1"/>
        <v>0.15997306488503674</v>
      </c>
      <c r="M24" s="28">
        <v>5.9092708333333359</v>
      </c>
      <c r="N24" s="31">
        <v>502.2</v>
      </c>
      <c r="O24" s="33">
        <v>21.111767249103945</v>
      </c>
      <c r="P24" s="59">
        <f t="shared" si="2"/>
        <v>0.16625135427952328</v>
      </c>
      <c r="R24" s="29">
        <v>6.683870967741937</v>
      </c>
      <c r="S24" s="37">
        <v>402.77</v>
      </c>
      <c r="T24" s="34">
        <v>62.438709677419332</v>
      </c>
      <c r="U24" s="59">
        <f t="shared" si="3"/>
        <v>0.13333543999036956</v>
      </c>
      <c r="W24" s="28">
        <v>23.645161290322591</v>
      </c>
      <c r="X24" s="31">
        <v>298.67899999999997</v>
      </c>
      <c r="Y24" s="33">
        <v>86.838709677419359</v>
      </c>
      <c r="Z24" s="59">
        <f t="shared" si="4"/>
        <v>9.887651980257614E-2</v>
      </c>
      <c r="AB24" s="28">
        <v>-1.1000000000000001</v>
      </c>
      <c r="AC24" s="42">
        <v>324.42827839305164</v>
      </c>
      <c r="AD24" s="33">
        <v>46.52</v>
      </c>
      <c r="AE24" s="61">
        <f t="shared" si="5"/>
        <v>0.10740071813902637</v>
      </c>
    </row>
    <row r="25" spans="2:31" ht="15.6" x14ac:dyDescent="0.25">
      <c r="B25" s="55">
        <v>43497</v>
      </c>
      <c r="C25" s="29">
        <v>22.644285714285711</v>
      </c>
      <c r="D25" s="31">
        <v>247.10400000000004</v>
      </c>
      <c r="E25" s="34">
        <v>81.123003472222223</v>
      </c>
      <c r="F25" s="59">
        <f t="shared" si="0"/>
        <v>8.1802816901408462E-2</v>
      </c>
      <c r="H25" s="30">
        <v>-17.895000000000003</v>
      </c>
      <c r="I25" s="32">
        <v>554.05399999999997</v>
      </c>
      <c r="J25" s="34">
        <v>69.912668650793663</v>
      </c>
      <c r="K25" s="59">
        <f t="shared" si="1"/>
        <v>0.1834174190441796</v>
      </c>
      <c r="M25" s="30">
        <v>7.3408229166666672</v>
      </c>
      <c r="N25" s="31">
        <v>519.12000000000012</v>
      </c>
      <c r="O25" s="38">
        <v>26.422539806547608</v>
      </c>
      <c r="P25" s="59">
        <f t="shared" si="2"/>
        <v>0.17185265438786571</v>
      </c>
      <c r="R25" s="29">
        <v>7.6</v>
      </c>
      <c r="S25" s="37">
        <v>352.44423529411773</v>
      </c>
      <c r="T25" s="34">
        <v>69.408333333333346</v>
      </c>
      <c r="U25" s="59">
        <f t="shared" si="3"/>
        <v>0.11667529156841505</v>
      </c>
      <c r="W25" s="39">
        <v>28.142857142857135</v>
      </c>
      <c r="X25" s="40">
        <v>429.34600000000006</v>
      </c>
      <c r="Y25" s="41">
        <v>83.785714285714292</v>
      </c>
      <c r="Z25" s="59">
        <f t="shared" si="4"/>
        <v>0.14213332129529316</v>
      </c>
      <c r="AB25" s="28">
        <v>9.4</v>
      </c>
      <c r="AC25" s="42">
        <v>473.64499999999998</v>
      </c>
      <c r="AD25" s="33">
        <v>28.6</v>
      </c>
      <c r="AE25" s="61">
        <f t="shared" si="5"/>
        <v>0.15679833273143132</v>
      </c>
    </row>
    <row r="26" spans="2:31" ht="15.6" x14ac:dyDescent="0.25">
      <c r="B26" s="55">
        <v>43525</v>
      </c>
      <c r="C26" s="28">
        <v>22.941612903225813</v>
      </c>
      <c r="D26" s="32">
        <v>275.85300000000001</v>
      </c>
      <c r="E26" s="33">
        <v>79.801009184587812</v>
      </c>
      <c r="F26" s="59">
        <f t="shared" si="0"/>
        <v>9.1320061394005073E-2</v>
      </c>
      <c r="H26" s="30">
        <v>-1.5208709677419359</v>
      </c>
      <c r="I26" s="32">
        <v>773.18799999999999</v>
      </c>
      <c r="J26" s="34">
        <v>65.298708557347666</v>
      </c>
      <c r="K26" s="59">
        <f t="shared" si="1"/>
        <v>0.25596087636932707</v>
      </c>
      <c r="M26" s="30">
        <v>8.4528506944444395</v>
      </c>
      <c r="N26" s="31">
        <v>657.32400000000007</v>
      </c>
      <c r="O26" s="34">
        <v>33.981985439068097</v>
      </c>
      <c r="P26" s="59">
        <f t="shared" si="2"/>
        <v>0.21760455037919829</v>
      </c>
      <c r="R26" s="30">
        <v>16.399999999999999</v>
      </c>
      <c r="S26" s="37">
        <v>526.75199999999995</v>
      </c>
      <c r="T26" s="34">
        <v>77</v>
      </c>
      <c r="U26" s="59">
        <f t="shared" si="3"/>
        <v>0.17437919826652221</v>
      </c>
      <c r="W26" s="28">
        <v>28.922580645161293</v>
      </c>
      <c r="X26" s="31">
        <v>403.29399999999998</v>
      </c>
      <c r="Y26" s="33">
        <v>83.741935483870961</v>
      </c>
      <c r="Z26" s="59">
        <f t="shared" si="4"/>
        <v>0.13350890814975322</v>
      </c>
      <c r="AB26" s="30">
        <v>20.2</v>
      </c>
      <c r="AC26" s="43">
        <v>658.1</v>
      </c>
      <c r="AD26" s="34">
        <v>15.99</v>
      </c>
      <c r="AE26" s="61">
        <f t="shared" si="5"/>
        <v>0.21786144215721684</v>
      </c>
    </row>
    <row r="27" spans="2:31" ht="15.6" x14ac:dyDescent="0.25">
      <c r="B27" s="55">
        <v>43556</v>
      </c>
      <c r="C27" s="29">
        <v>32.9</v>
      </c>
      <c r="D27" s="32">
        <v>229.72900000000001</v>
      </c>
      <c r="E27" s="34">
        <v>87.4</v>
      </c>
      <c r="F27" s="59">
        <f t="shared" si="0"/>
        <v>7.6050890814975333E-2</v>
      </c>
      <c r="H27" s="30">
        <v>10.8</v>
      </c>
      <c r="I27" s="32">
        <v>722.45399999999995</v>
      </c>
      <c r="J27" s="34">
        <v>33.299999999999997</v>
      </c>
      <c r="K27" s="59">
        <f t="shared" si="1"/>
        <v>0.23916558324304801</v>
      </c>
      <c r="M27" s="28">
        <v>16.11</v>
      </c>
      <c r="N27" s="31">
        <v>697.01199999999994</v>
      </c>
      <c r="O27" s="33">
        <v>26</v>
      </c>
      <c r="P27" s="59">
        <f t="shared" si="2"/>
        <v>0.23074310822198144</v>
      </c>
      <c r="R27" s="29">
        <v>15.443333333333333</v>
      </c>
      <c r="S27" s="37">
        <v>404.13500000000005</v>
      </c>
      <c r="T27" s="34">
        <v>75.843333333333334</v>
      </c>
      <c r="U27" s="59">
        <f t="shared" si="3"/>
        <v>0.13378731792464188</v>
      </c>
      <c r="W27" s="28">
        <v>35.700000000000003</v>
      </c>
      <c r="X27" s="31">
        <v>461.19499999999994</v>
      </c>
      <c r="Y27" s="33">
        <v>79</v>
      </c>
      <c r="Z27" s="59">
        <f t="shared" si="4"/>
        <v>0.15267680871554107</v>
      </c>
      <c r="AB27" s="28">
        <v>36.840000000000003</v>
      </c>
      <c r="AC27" s="42">
        <v>668.57670800595201</v>
      </c>
      <c r="AD27" s="33">
        <v>20.4249288194444</v>
      </c>
      <c r="AE27" s="61">
        <f t="shared" si="5"/>
        <v>0.22132971554308029</v>
      </c>
    </row>
    <row r="28" spans="2:31" ht="15.6" x14ac:dyDescent="0.25">
      <c r="B28" s="55">
        <v>43586</v>
      </c>
      <c r="C28" s="29">
        <v>35.9</v>
      </c>
      <c r="D28" s="31">
        <v>302.98899999999998</v>
      </c>
      <c r="E28" s="34">
        <v>83</v>
      </c>
      <c r="F28" s="59">
        <f t="shared" si="0"/>
        <v>0.10030332851811724</v>
      </c>
      <c r="H28" s="30">
        <v>18.7</v>
      </c>
      <c r="I28" s="32">
        <v>656.74199999999996</v>
      </c>
      <c r="J28" s="34">
        <v>39.799999999999997</v>
      </c>
      <c r="K28" s="59">
        <f t="shared" si="1"/>
        <v>0.21741188154568436</v>
      </c>
      <c r="M28" s="30">
        <v>19.82</v>
      </c>
      <c r="N28" s="31">
        <v>705.91</v>
      </c>
      <c r="O28" s="38">
        <v>34</v>
      </c>
      <c r="P28" s="59">
        <f t="shared" si="2"/>
        <v>0.2336887564704466</v>
      </c>
      <c r="R28" s="29">
        <v>22.534615384615385</v>
      </c>
      <c r="S28" s="37">
        <v>423.11</v>
      </c>
      <c r="T28" s="34">
        <v>69.192307692307708</v>
      </c>
      <c r="U28" s="59">
        <f t="shared" si="3"/>
        <v>0.1400689177801854</v>
      </c>
      <c r="W28" s="39">
        <v>36.700000000000003</v>
      </c>
      <c r="X28" s="40">
        <v>370.99099999999993</v>
      </c>
      <c r="Y28" s="41">
        <v>84</v>
      </c>
      <c r="Z28" s="59">
        <f t="shared" si="4"/>
        <v>0.12281512579752013</v>
      </c>
      <c r="AB28" s="28">
        <v>40.58</v>
      </c>
      <c r="AC28" s="42">
        <v>715.22205783133302</v>
      </c>
      <c r="AD28" s="33">
        <v>16.551625112007201</v>
      </c>
      <c r="AE28" s="61">
        <f t="shared" si="5"/>
        <v>0.23677147695150666</v>
      </c>
    </row>
    <row r="29" spans="2:31" ht="15.6" x14ac:dyDescent="0.25">
      <c r="B29" s="55">
        <v>43617</v>
      </c>
      <c r="C29" s="28">
        <v>36.700000000000003</v>
      </c>
      <c r="D29" s="32">
        <v>381.267</v>
      </c>
      <c r="E29" s="33">
        <v>81</v>
      </c>
      <c r="F29" s="59">
        <f t="shared" si="0"/>
        <v>0.12621695557963164</v>
      </c>
      <c r="H29" s="30">
        <v>25.9</v>
      </c>
      <c r="I29" s="32">
        <v>676.88599999999997</v>
      </c>
      <c r="J29" s="34">
        <v>48.5</v>
      </c>
      <c r="K29" s="59">
        <f t="shared" si="1"/>
        <v>0.22408047429878414</v>
      </c>
      <c r="M29" s="28">
        <v>19.16</v>
      </c>
      <c r="N29" s="31">
        <v>715.25800000000004</v>
      </c>
      <c r="O29" s="34">
        <v>47</v>
      </c>
      <c r="P29" s="59">
        <f t="shared" si="2"/>
        <v>0.23678337546647407</v>
      </c>
      <c r="R29" s="29">
        <v>24.31666666666667</v>
      </c>
      <c r="S29" s="37">
        <v>382.96199999999999</v>
      </c>
      <c r="T29" s="34">
        <v>72.756666666666675</v>
      </c>
      <c r="U29" s="59">
        <f t="shared" si="3"/>
        <v>0.12677807872878297</v>
      </c>
      <c r="W29" s="28">
        <v>38.299999999999997</v>
      </c>
      <c r="X29" s="31">
        <v>401.48199999999997</v>
      </c>
      <c r="Y29" s="33">
        <v>77</v>
      </c>
      <c r="Z29" s="59">
        <f t="shared" si="4"/>
        <v>0.1329090526062357</v>
      </c>
      <c r="AB29" s="30">
        <v>46.13</v>
      </c>
      <c r="AC29" s="43">
        <v>669.87649838325103</v>
      </c>
      <c r="AD29" s="34">
        <v>20.018347569444401</v>
      </c>
      <c r="AE29" s="61">
        <f t="shared" si="5"/>
        <v>0.22176000608570365</v>
      </c>
    </row>
    <row r="30" spans="2:31" ht="15.6" x14ac:dyDescent="0.25">
      <c r="B30" s="55">
        <v>43647</v>
      </c>
      <c r="C30" s="29">
        <v>38.200000000000003</v>
      </c>
      <c r="D30" s="32">
        <v>408.61799999999999</v>
      </c>
      <c r="E30" s="34">
        <v>79.400000000000006</v>
      </c>
      <c r="F30" s="59">
        <f t="shared" si="0"/>
        <v>0.13527139761646803</v>
      </c>
      <c r="H30" s="30">
        <v>26.2</v>
      </c>
      <c r="I30" s="32">
        <v>549.72199999999998</v>
      </c>
      <c r="J30" s="34">
        <v>65.7</v>
      </c>
      <c r="K30" s="59">
        <f t="shared" si="1"/>
        <v>0.18198332731431321</v>
      </c>
      <c r="M30" s="30">
        <v>17.59</v>
      </c>
      <c r="N30" s="31">
        <v>734.86900000000003</v>
      </c>
      <c r="O30" s="33">
        <v>59</v>
      </c>
      <c r="P30" s="59">
        <f t="shared" si="2"/>
        <v>0.24327552064523897</v>
      </c>
      <c r="R30" s="29">
        <v>29.132258064516126</v>
      </c>
      <c r="S30" s="37">
        <v>427.85200000000026</v>
      </c>
      <c r="T30" s="34">
        <v>68.525806451612908</v>
      </c>
      <c r="U30" s="59">
        <f t="shared" si="3"/>
        <v>0.14163873841338639</v>
      </c>
      <c r="W30" s="28">
        <v>37.299999999999997</v>
      </c>
      <c r="X30" s="31">
        <v>435.52800000000008</v>
      </c>
      <c r="Y30" s="33">
        <v>77</v>
      </c>
      <c r="Z30" s="59">
        <f t="shared" si="4"/>
        <v>0.14417984832069344</v>
      </c>
      <c r="AB30" s="28">
        <v>49.45</v>
      </c>
      <c r="AC30" s="42">
        <v>677.640997823715</v>
      </c>
      <c r="AD30" s="33">
        <v>19.243656362007201</v>
      </c>
      <c r="AE30" s="61">
        <f t="shared" si="5"/>
        <v>0.22433041338813245</v>
      </c>
    </row>
    <row r="31" spans="2:31" ht="15.6" x14ac:dyDescent="0.25">
      <c r="B31" s="55">
        <v>43678</v>
      </c>
      <c r="C31" s="29">
        <v>37.200000000000003</v>
      </c>
      <c r="D31" s="31">
        <v>393.69200000000001</v>
      </c>
      <c r="E31" s="34">
        <v>82.8</v>
      </c>
      <c r="F31" s="59">
        <f t="shared" si="0"/>
        <v>0.13033020344287952</v>
      </c>
      <c r="H31" s="30">
        <v>22.5</v>
      </c>
      <c r="I31" s="32">
        <v>455.13</v>
      </c>
      <c r="J31" s="34">
        <v>75.8</v>
      </c>
      <c r="K31" s="59">
        <f t="shared" si="1"/>
        <v>0.15066901408450703</v>
      </c>
      <c r="M31" s="28">
        <v>15.45</v>
      </c>
      <c r="N31" s="31">
        <v>709.33799999999997</v>
      </c>
      <c r="O31" s="38">
        <v>64</v>
      </c>
      <c r="P31" s="59">
        <f t="shared" si="2"/>
        <v>0.23482358252076563</v>
      </c>
      <c r="R31" s="29">
        <v>27.17013888888885</v>
      </c>
      <c r="S31" s="37">
        <v>486.9532258064516</v>
      </c>
      <c r="T31" s="34">
        <v>67.215138888888873</v>
      </c>
      <c r="U31" s="59">
        <f t="shared" si="3"/>
        <v>0.16120396905835344</v>
      </c>
      <c r="W31" s="39">
        <v>36.799999999999997</v>
      </c>
      <c r="X31" s="40">
        <v>453.178</v>
      </c>
      <c r="Y31" s="41">
        <v>79</v>
      </c>
      <c r="Z31" s="59">
        <f t="shared" si="4"/>
        <v>0.15002281208619236</v>
      </c>
      <c r="AB31" s="28">
        <v>47.84</v>
      </c>
      <c r="AC31" s="42">
        <v>456.37501303226401</v>
      </c>
      <c r="AD31" s="33">
        <v>19.936823785983201</v>
      </c>
      <c r="AE31" s="61">
        <f t="shared" si="5"/>
        <v>0.15108117080037631</v>
      </c>
    </row>
    <row r="32" spans="2:31" ht="15.6" x14ac:dyDescent="0.25">
      <c r="B32" s="55">
        <v>43709</v>
      </c>
      <c r="C32" s="28">
        <v>36.200000000000003</v>
      </c>
      <c r="D32" s="32">
        <v>534.13400000000001</v>
      </c>
      <c r="E32" s="33">
        <v>73</v>
      </c>
      <c r="F32" s="59">
        <f t="shared" si="0"/>
        <v>0.17682298061875529</v>
      </c>
      <c r="H32" s="30">
        <v>21.1</v>
      </c>
      <c r="I32" s="32">
        <v>642.79300000000001</v>
      </c>
      <c r="J32" s="34">
        <v>53.1</v>
      </c>
      <c r="K32" s="59">
        <f t="shared" si="1"/>
        <v>0.21279411941735885</v>
      </c>
      <c r="M32" s="28">
        <v>18.97</v>
      </c>
      <c r="N32" s="31">
        <v>654.01599999999996</v>
      </c>
      <c r="O32" s="33">
        <v>65.842568807339504</v>
      </c>
      <c r="P32" s="59">
        <f t="shared" si="2"/>
        <v>0.21650944986156254</v>
      </c>
      <c r="R32" s="29">
        <v>25.5</v>
      </c>
      <c r="S32" s="37">
        <v>446.93</v>
      </c>
      <c r="T32" s="34">
        <v>71</v>
      </c>
      <c r="U32" s="59">
        <f t="shared" si="3"/>
        <v>0.14795443601781633</v>
      </c>
      <c r="W32" s="28">
        <v>36.1</v>
      </c>
      <c r="X32" s="31">
        <v>472.07600000000002</v>
      </c>
      <c r="Y32" s="33">
        <v>77</v>
      </c>
      <c r="Z32" s="59">
        <f t="shared" si="4"/>
        <v>0.15627892139159746</v>
      </c>
      <c r="AB32" s="30">
        <v>43.44</v>
      </c>
      <c r="AC32" s="43">
        <v>643.14428864306899</v>
      </c>
      <c r="AD32" s="34">
        <v>19.5361775669585</v>
      </c>
      <c r="AE32" s="61">
        <f t="shared" si="5"/>
        <v>0.21291041215462139</v>
      </c>
    </row>
    <row r="33" spans="2:31" ht="15.6" x14ac:dyDescent="0.25">
      <c r="B33" s="55">
        <v>43739</v>
      </c>
      <c r="C33" s="29">
        <v>35.4</v>
      </c>
      <c r="D33" s="32">
        <v>503.45499999999998</v>
      </c>
      <c r="E33" s="34">
        <v>71.900000000000006</v>
      </c>
      <c r="F33" s="59">
        <f t="shared" si="0"/>
        <v>0.16666681714216927</v>
      </c>
      <c r="H33" s="30">
        <v>8</v>
      </c>
      <c r="I33" s="32">
        <v>515.33900000000006</v>
      </c>
      <c r="J33" s="34">
        <v>52.33</v>
      </c>
      <c r="K33" s="59">
        <f t="shared" si="1"/>
        <v>0.17060096906223671</v>
      </c>
      <c r="M33" s="30">
        <v>22.47</v>
      </c>
      <c r="N33" s="31">
        <v>606.63599999999997</v>
      </c>
      <c r="O33" s="38">
        <v>50.166526677219501</v>
      </c>
      <c r="P33" s="59">
        <f t="shared" si="2"/>
        <v>0.20082448537378114</v>
      </c>
      <c r="R33" s="29">
        <v>20.100000000000001</v>
      </c>
      <c r="S33" s="37">
        <v>396.59375</v>
      </c>
      <c r="T33" s="34">
        <v>65</v>
      </c>
      <c r="U33" s="59">
        <f t="shared" si="3"/>
        <v>0.13129081648007704</v>
      </c>
      <c r="W33" s="28">
        <v>34.4</v>
      </c>
      <c r="X33" s="31">
        <v>521.39300000000014</v>
      </c>
      <c r="Y33" s="33">
        <v>78</v>
      </c>
      <c r="Z33" s="59">
        <f t="shared" si="4"/>
        <v>0.17260512218610816</v>
      </c>
      <c r="AB33" s="28">
        <v>31.71</v>
      </c>
      <c r="AC33" s="42">
        <v>583.67844665176494</v>
      </c>
      <c r="AD33" s="33">
        <v>23.702822580645201</v>
      </c>
      <c r="AE33" s="61">
        <f t="shared" si="5"/>
        <v>0.19322447674158583</v>
      </c>
    </row>
    <row r="34" spans="2:31" ht="15.6" x14ac:dyDescent="0.25">
      <c r="B34" s="55">
        <v>43770</v>
      </c>
      <c r="C34" s="29">
        <v>31.3</v>
      </c>
      <c r="D34" s="31">
        <v>573.096</v>
      </c>
      <c r="E34" s="34">
        <v>81.400000000000006</v>
      </c>
      <c r="F34" s="59">
        <f t="shared" si="0"/>
        <v>0.18972119898880463</v>
      </c>
      <c r="H34" s="30">
        <v>-7.2</v>
      </c>
      <c r="I34" s="32">
        <v>317.80700000000002</v>
      </c>
      <c r="J34" s="34">
        <v>62.8</v>
      </c>
      <c r="K34" s="59">
        <f t="shared" si="1"/>
        <v>0.10520876971229084</v>
      </c>
      <c r="M34" s="30">
        <v>18.3</v>
      </c>
      <c r="N34" s="31">
        <v>516.87700000000007</v>
      </c>
      <c r="O34" s="34">
        <v>35.0150141558588</v>
      </c>
      <c r="P34" s="59">
        <f t="shared" si="2"/>
        <v>0.17111011797279405</v>
      </c>
      <c r="R34" s="29">
        <v>14.775833333333299</v>
      </c>
      <c r="S34" s="37">
        <v>388.02200000000005</v>
      </c>
      <c r="T34" s="34">
        <v>63.260138888888875</v>
      </c>
      <c r="U34" s="59">
        <f t="shared" si="3"/>
        <v>0.12845317202359458</v>
      </c>
      <c r="W34" s="39">
        <v>30.9</v>
      </c>
      <c r="X34" s="40">
        <v>424.09999999999997</v>
      </c>
      <c r="Y34" s="41">
        <v>78</v>
      </c>
      <c r="Z34" s="59">
        <f t="shared" si="4"/>
        <v>0.14039665342482244</v>
      </c>
      <c r="AB34" s="28">
        <v>20.71</v>
      </c>
      <c r="AC34" s="42">
        <v>423.19102447723498</v>
      </c>
      <c r="AD34" s="33">
        <v>25.559060824003101</v>
      </c>
      <c r="AE34" s="61">
        <f t="shared" si="5"/>
        <v>0.14009574061783991</v>
      </c>
    </row>
    <row r="35" spans="2:31" ht="15.6" x14ac:dyDescent="0.25">
      <c r="B35" s="55">
        <v>43800</v>
      </c>
      <c r="C35" s="28">
        <v>29.2</v>
      </c>
      <c r="D35" s="32">
        <v>455.00299999999999</v>
      </c>
      <c r="E35" s="33">
        <v>66.8</v>
      </c>
      <c r="F35" s="59">
        <f t="shared" si="0"/>
        <v>0.15062697122908392</v>
      </c>
      <c r="H35" s="30">
        <v>-16.920000000000002</v>
      </c>
      <c r="I35" s="32">
        <v>154.98039064</v>
      </c>
      <c r="J35" s="34">
        <v>72.108628978261905</v>
      </c>
      <c r="K35" s="59">
        <f t="shared" si="1"/>
        <v>5.1305654780305771E-2</v>
      </c>
      <c r="M35" s="28">
        <v>11.22</v>
      </c>
      <c r="N35" s="31">
        <v>484.80900000000003</v>
      </c>
      <c r="O35" s="33">
        <v>25.542004906794499</v>
      </c>
      <c r="P35" s="59">
        <f t="shared" si="2"/>
        <v>0.16049413145539906</v>
      </c>
      <c r="R35" s="29">
        <v>8.0595430107526962</v>
      </c>
      <c r="S35" s="37">
        <v>361.46800000000013</v>
      </c>
      <c r="T35" s="34">
        <v>70.120295698924721</v>
      </c>
      <c r="U35" s="59">
        <f t="shared" si="3"/>
        <v>0.11966257373299631</v>
      </c>
      <c r="W35" s="28">
        <v>28.7</v>
      </c>
      <c r="X35" s="31">
        <v>385.77100000000007</v>
      </c>
      <c r="Y35" s="33">
        <v>78</v>
      </c>
      <c r="Z35" s="59">
        <f t="shared" si="4"/>
        <v>0.12770798723967741</v>
      </c>
      <c r="AB35" s="30">
        <v>3.71</v>
      </c>
      <c r="AC35" s="43">
        <v>282.49160568619499</v>
      </c>
      <c r="AD35" s="34">
        <v>50.758097339404998</v>
      </c>
      <c r="AE35" s="61">
        <f t="shared" si="5"/>
        <v>9.3517745953657916E-2</v>
      </c>
    </row>
    <row r="36" spans="2:31" ht="15.6" x14ac:dyDescent="0.25">
      <c r="B36" s="55">
        <v>43831</v>
      </c>
      <c r="C36" s="28">
        <v>26.7</v>
      </c>
      <c r="D36" s="31">
        <v>336.95699999999999</v>
      </c>
      <c r="E36" s="33">
        <v>75.2</v>
      </c>
      <c r="F36" s="59">
        <f t="shared" si="0"/>
        <v>0.1115483026363308</v>
      </c>
      <c r="H36" s="28">
        <v>-14.8</v>
      </c>
      <c r="I36" s="31">
        <v>317.262</v>
      </c>
      <c r="J36" s="34">
        <v>67.3</v>
      </c>
      <c r="K36" s="59">
        <f t="shared" si="1"/>
        <v>0.10502834958468761</v>
      </c>
      <c r="M36" s="30">
        <v>1.1299999999999999</v>
      </c>
      <c r="N36" s="44">
        <v>497.74799999999999</v>
      </c>
      <c r="O36" s="38">
        <v>27</v>
      </c>
      <c r="P36" s="59">
        <f t="shared" si="2"/>
        <v>0.16477753701697365</v>
      </c>
      <c r="R36" s="28">
        <v>4.2</v>
      </c>
      <c r="S36" s="37">
        <v>277.13806451612902</v>
      </c>
      <c r="T36" s="33">
        <v>77</v>
      </c>
      <c r="U36" s="59">
        <f t="shared" si="3"/>
        <v>9.1745476997635106E-2</v>
      </c>
      <c r="W36" s="45">
        <v>27.9</v>
      </c>
      <c r="X36" s="46">
        <v>304.74900000000002</v>
      </c>
      <c r="Y36" s="47">
        <v>83</v>
      </c>
      <c r="Z36" s="59">
        <f t="shared" si="4"/>
        <v>0.10088596966413869</v>
      </c>
      <c r="AB36" s="28">
        <v>1.7649999999999999</v>
      </c>
      <c r="AC36" s="42">
        <v>337.47766457656002</v>
      </c>
      <c r="AD36" s="33">
        <v>44.379315636200701</v>
      </c>
      <c r="AE36" s="61">
        <f t="shared" si="5"/>
        <v>0.11172066661677382</v>
      </c>
    </row>
    <row r="37" spans="2:31" ht="15.6" x14ac:dyDescent="0.25">
      <c r="B37" s="55">
        <v>43862</v>
      </c>
      <c r="C37" s="29">
        <v>28.3</v>
      </c>
      <c r="D37" s="32">
        <v>230.6</v>
      </c>
      <c r="E37" s="34">
        <v>83</v>
      </c>
      <c r="F37" s="59">
        <f t="shared" si="0"/>
        <v>7.6339231973034799E-2</v>
      </c>
      <c r="H37" s="28">
        <v>-10.4</v>
      </c>
      <c r="I37" s="31">
        <v>513.43100000000004</v>
      </c>
      <c r="J37" s="34">
        <v>68</v>
      </c>
      <c r="K37" s="59">
        <f t="shared" si="1"/>
        <v>0.16996933309257253</v>
      </c>
      <c r="M37" s="30">
        <v>2.73</v>
      </c>
      <c r="N37" s="44">
        <v>528.53700000000003</v>
      </c>
      <c r="O37" s="38">
        <v>25</v>
      </c>
      <c r="P37" s="59">
        <f t="shared" si="2"/>
        <v>0.17497011556518602</v>
      </c>
      <c r="R37" s="28">
        <v>4.5999999999999996</v>
      </c>
      <c r="S37" s="37">
        <v>286.04741935483872</v>
      </c>
      <c r="T37" s="33">
        <v>68</v>
      </c>
      <c r="U37" s="59">
        <f t="shared" si="3"/>
        <v>9.4694884221235884E-2</v>
      </c>
      <c r="W37" s="45">
        <v>31.7</v>
      </c>
      <c r="X37" s="46">
        <v>409.05700000000002</v>
      </c>
      <c r="Y37" s="47">
        <v>86</v>
      </c>
      <c r="Z37" s="59">
        <f t="shared" si="4"/>
        <v>0.1354167268568677</v>
      </c>
      <c r="AB37" s="29">
        <v>14.32</v>
      </c>
      <c r="AC37" s="43">
        <v>484.28534802156298</v>
      </c>
      <c r="AD37" s="34">
        <v>27.177889384920601</v>
      </c>
      <c r="AE37" s="61">
        <f t="shared" si="5"/>
        <v>0.16032077850719856</v>
      </c>
    </row>
    <row r="38" spans="2:31" ht="15.6" x14ac:dyDescent="0.25">
      <c r="B38" s="55">
        <v>43891</v>
      </c>
      <c r="C38" s="28">
        <v>30.2</v>
      </c>
      <c r="D38" s="31">
        <v>336.803</v>
      </c>
      <c r="E38" s="33">
        <v>81</v>
      </c>
      <c r="F38" s="59">
        <f t="shared" si="0"/>
        <v>0.11149732153605393</v>
      </c>
      <c r="H38" s="28">
        <v>2.1</v>
      </c>
      <c r="I38" s="31">
        <v>605.15599999999995</v>
      </c>
      <c r="J38" s="34">
        <v>62</v>
      </c>
      <c r="K38" s="59">
        <f t="shared" si="1"/>
        <v>0.20033453713735402</v>
      </c>
      <c r="M38" s="30">
        <v>6.94</v>
      </c>
      <c r="N38" s="44">
        <v>645.95799999999997</v>
      </c>
      <c r="O38" s="38">
        <v>23</v>
      </c>
      <c r="P38" s="59">
        <f t="shared" si="2"/>
        <v>0.21384188034188034</v>
      </c>
      <c r="R38" s="28">
        <v>8.3000000000000007</v>
      </c>
      <c r="S38" s="37">
        <v>475.00899999999979</v>
      </c>
      <c r="T38" s="33">
        <v>67.3</v>
      </c>
      <c r="U38" s="59">
        <f t="shared" si="3"/>
        <v>0.15724987961959788</v>
      </c>
      <c r="W38" s="45">
        <v>32.700000000000003</v>
      </c>
      <c r="X38" s="46">
        <v>432.53100000000001</v>
      </c>
      <c r="Y38" s="47">
        <v>85</v>
      </c>
      <c r="Z38" s="59">
        <f t="shared" si="4"/>
        <v>0.1431877031419285</v>
      </c>
      <c r="AB38" s="28">
        <v>28.3</v>
      </c>
      <c r="AC38" s="42">
        <v>659.88304502283199</v>
      </c>
      <c r="AD38" s="33">
        <v>15.422876120071701</v>
      </c>
      <c r="AE38" s="61">
        <f t="shared" si="5"/>
        <v>0.2184517122683024</v>
      </c>
    </row>
    <row r="39" spans="2:31" ht="15.6" x14ac:dyDescent="0.25">
      <c r="B39" s="55">
        <v>43922</v>
      </c>
      <c r="C39" s="28">
        <v>31.5</v>
      </c>
      <c r="D39" s="31">
        <v>276.96800000000002</v>
      </c>
      <c r="E39" s="33">
        <v>75.8</v>
      </c>
      <c r="F39" s="59">
        <f t="shared" si="0"/>
        <v>9.1689177801853872E-2</v>
      </c>
      <c r="H39" s="28">
        <v>23.53</v>
      </c>
      <c r="I39" s="31">
        <v>677.98999931777996</v>
      </c>
      <c r="J39" s="34">
        <v>39.632671144635999</v>
      </c>
      <c r="K39" s="59">
        <f t="shared" si="1"/>
        <v>0.22444594897362405</v>
      </c>
      <c r="M39" s="30">
        <v>18.88</v>
      </c>
      <c r="N39" s="44">
        <v>569.22379359060096</v>
      </c>
      <c r="O39" s="38">
        <v>44.527133947529499</v>
      </c>
      <c r="P39" s="59">
        <f t="shared" si="2"/>
        <v>0.18843932013652975</v>
      </c>
      <c r="R39" s="28">
        <v>24.9</v>
      </c>
      <c r="S39" s="37">
        <v>486</v>
      </c>
      <c r="T39" s="33">
        <v>77</v>
      </c>
      <c r="U39" s="59">
        <f t="shared" si="3"/>
        <v>0.16088840736728061</v>
      </c>
      <c r="W39" s="45">
        <v>34.33</v>
      </c>
      <c r="X39" s="46">
        <v>393.14627678491451</v>
      </c>
      <c r="Y39" s="47">
        <v>80.977092294394424</v>
      </c>
      <c r="Z39" s="59">
        <f t="shared" si="4"/>
        <v>0.13014954389773864</v>
      </c>
      <c r="AB39" s="28">
        <v>42.87</v>
      </c>
      <c r="AC39" s="42">
        <v>696.23521323404964</v>
      </c>
      <c r="AD39" s="33">
        <v>12.493935538049499</v>
      </c>
      <c r="AE39" s="61">
        <f t="shared" si="5"/>
        <v>0.23048595598815896</v>
      </c>
    </row>
    <row r="40" spans="2:31" ht="15.6" x14ac:dyDescent="0.25">
      <c r="B40" s="55">
        <v>43952</v>
      </c>
      <c r="C40" s="29">
        <v>34.31</v>
      </c>
      <c r="D40" s="32">
        <v>312.24499999999995</v>
      </c>
      <c r="E40" s="34">
        <v>80.996431451612921</v>
      </c>
      <c r="F40" s="59">
        <f t="shared" si="0"/>
        <v>0.10336749127242083</v>
      </c>
      <c r="H40" s="28">
        <v>31.05</v>
      </c>
      <c r="I40" s="31">
        <v>624.78446491096895</v>
      </c>
      <c r="J40" s="34">
        <v>45.8490299194861</v>
      </c>
      <c r="K40" s="59">
        <f t="shared" si="1"/>
        <v>0.20683246400688152</v>
      </c>
      <c r="M40" s="30">
        <v>21.9</v>
      </c>
      <c r="N40" s="44">
        <v>451.90980563233398</v>
      </c>
      <c r="O40" s="38">
        <v>47.5569785705352</v>
      </c>
      <c r="P40" s="59">
        <f t="shared" si="2"/>
        <v>0.14960298127951349</v>
      </c>
      <c r="R40" s="28">
        <v>29</v>
      </c>
      <c r="S40" s="37">
        <v>568.80000000000007</v>
      </c>
      <c r="T40" s="33">
        <v>77</v>
      </c>
      <c r="U40" s="59">
        <f t="shared" si="3"/>
        <v>0.18829902491874326</v>
      </c>
      <c r="W40" s="45">
        <v>38.590000000000003</v>
      </c>
      <c r="X40" s="46">
        <v>597.79131351763385</v>
      </c>
      <c r="Y40" s="47">
        <v>73.868328173749333</v>
      </c>
      <c r="Z40" s="59">
        <f t="shared" si="4"/>
        <v>0.19789648635770954</v>
      </c>
      <c r="AB40" s="29">
        <v>42.45</v>
      </c>
      <c r="AC40" s="43">
        <v>699.38255689399523</v>
      </c>
      <c r="AD40" s="34">
        <v>14.798687428146819</v>
      </c>
      <c r="AE40" s="61">
        <f t="shared" si="5"/>
        <v>0.23152787185006465</v>
      </c>
    </row>
    <row r="41" spans="2:31" ht="15.6" x14ac:dyDescent="0.25">
      <c r="B41" s="55">
        <v>43983</v>
      </c>
      <c r="C41" s="28">
        <v>35.72</v>
      </c>
      <c r="D41" s="31">
        <v>352.27200000000005</v>
      </c>
      <c r="E41" s="33">
        <v>81.768224537037014</v>
      </c>
      <c r="F41" s="59">
        <f t="shared" si="0"/>
        <v>0.11661827374503433</v>
      </c>
      <c r="H41" s="28">
        <v>30.8</v>
      </c>
      <c r="I41" s="31">
        <v>562.52999941794099</v>
      </c>
      <c r="J41" s="34">
        <v>59.355620946890298</v>
      </c>
      <c r="K41" s="59">
        <f t="shared" si="1"/>
        <v>0.18622336564335354</v>
      </c>
      <c r="M41" s="30">
        <v>28.58</v>
      </c>
      <c r="N41" s="44">
        <v>579.19806548444603</v>
      </c>
      <c r="O41" s="38">
        <v>55.092734490740803</v>
      </c>
      <c r="P41" s="59">
        <f t="shared" si="2"/>
        <v>0.19174126400412023</v>
      </c>
      <c r="R41" s="28">
        <v>30.6</v>
      </c>
      <c r="S41" s="37">
        <v>532.80000000000007</v>
      </c>
      <c r="T41" s="33">
        <v>86</v>
      </c>
      <c r="U41" s="59">
        <f t="shared" si="3"/>
        <v>0.17638136511375951</v>
      </c>
      <c r="W41" s="45">
        <v>37.979999999999997</v>
      </c>
      <c r="X41" s="46">
        <v>601.89957263629788</v>
      </c>
      <c r="Y41" s="47">
        <v>74.618198925417829</v>
      </c>
      <c r="Z41" s="59">
        <f t="shared" si="4"/>
        <v>0.19925650954012508</v>
      </c>
      <c r="AB41" s="28">
        <v>45.62</v>
      </c>
      <c r="AC41" s="42">
        <v>651.56726998166857</v>
      </c>
      <c r="AD41" s="33">
        <v>15.454212390412557</v>
      </c>
      <c r="AE41" s="61">
        <f t="shared" si="5"/>
        <v>0.21569880732509797</v>
      </c>
    </row>
    <row r="42" spans="2:31" ht="15.6" x14ac:dyDescent="0.25">
      <c r="B42" s="55">
        <v>44013</v>
      </c>
      <c r="C42" s="28">
        <v>37.97</v>
      </c>
      <c r="D42" s="31">
        <v>496.83399999999995</v>
      </c>
      <c r="E42" s="33">
        <v>68.387286066308263</v>
      </c>
      <c r="F42" s="59">
        <f t="shared" si="0"/>
        <v>0.16447496087636931</v>
      </c>
      <c r="H42" s="28">
        <v>35.590000000000003</v>
      </c>
      <c r="I42" s="31">
        <v>627.68647271162502</v>
      </c>
      <c r="J42" s="34">
        <v>59.784798380860799</v>
      </c>
      <c r="K42" s="59">
        <f t="shared" si="1"/>
        <v>0.20779316238798229</v>
      </c>
      <c r="M42" s="30">
        <v>27.73</v>
      </c>
      <c r="N42" s="44">
        <v>553.11416493939805</v>
      </c>
      <c r="O42" s="38">
        <v>67.991776209677397</v>
      </c>
      <c r="P42" s="59">
        <f t="shared" si="2"/>
        <v>0.18310629030737263</v>
      </c>
      <c r="R42" s="28">
        <v>29.9</v>
      </c>
      <c r="S42" s="37">
        <v>536.4</v>
      </c>
      <c r="T42" s="33">
        <v>89</v>
      </c>
      <c r="U42" s="59">
        <f t="shared" si="3"/>
        <v>0.17757313109425785</v>
      </c>
      <c r="W42" s="45">
        <v>38.83</v>
      </c>
      <c r="X42" s="46">
        <v>622.24386758304593</v>
      </c>
      <c r="Y42" s="47">
        <v>71.873841611189988</v>
      </c>
      <c r="Z42" s="59">
        <f t="shared" si="4"/>
        <v>0.20599140915533604</v>
      </c>
      <c r="AB42" s="28">
        <v>47.08</v>
      </c>
      <c r="AC42" s="42">
        <v>730.34986020393387</v>
      </c>
      <c r="AD42" s="33">
        <v>21.802485976702524</v>
      </c>
      <c r="AE42" s="61">
        <f t="shared" si="5"/>
        <v>0.24177947701466451</v>
      </c>
    </row>
    <row r="43" spans="2:31" ht="15.6" x14ac:dyDescent="0.25">
      <c r="B43" s="55">
        <v>44044</v>
      </c>
      <c r="C43" s="29">
        <v>36.340000000000003</v>
      </c>
      <c r="D43" s="32">
        <v>437.55799999999994</v>
      </c>
      <c r="E43" s="34">
        <v>79.053912410394275</v>
      </c>
      <c r="F43" s="59">
        <f t="shared" si="0"/>
        <v>0.14485187191525217</v>
      </c>
      <c r="H43" s="28">
        <v>31.05</v>
      </c>
      <c r="I43" s="31">
        <v>462.83599938826899</v>
      </c>
      <c r="J43" s="34">
        <v>82.901901159705901</v>
      </c>
      <c r="K43" s="59">
        <f t="shared" si="1"/>
        <v>0.15322005517247378</v>
      </c>
      <c r="M43" s="30">
        <v>26.64</v>
      </c>
      <c r="N43" s="44">
        <v>633.13433634727198</v>
      </c>
      <c r="O43" s="38">
        <v>64.395977822580605</v>
      </c>
      <c r="P43" s="59">
        <f t="shared" si="2"/>
        <v>0.20959665642891515</v>
      </c>
      <c r="R43" s="28">
        <v>32.6</v>
      </c>
      <c r="S43" s="37">
        <v>482.40000000000003</v>
      </c>
      <c r="T43" s="33">
        <v>79</v>
      </c>
      <c r="U43" s="59">
        <f t="shared" si="3"/>
        <v>0.15969664138678225</v>
      </c>
      <c r="W43" s="45">
        <v>37.450000000000003</v>
      </c>
      <c r="X43" s="46">
        <v>468.64245365487346</v>
      </c>
      <c r="Y43" s="47">
        <v>81.975936606282929</v>
      </c>
      <c r="Z43" s="59">
        <f t="shared" si="4"/>
        <v>0.15514225924532349</v>
      </c>
      <c r="AB43" s="29">
        <v>46.99</v>
      </c>
      <c r="AC43" s="43">
        <v>739.83902499232545</v>
      </c>
      <c r="AD43" s="34">
        <v>18.640069774472508</v>
      </c>
      <c r="AE43" s="61">
        <f t="shared" si="5"/>
        <v>0.24492082806415011</v>
      </c>
    </row>
    <row r="44" spans="2:31" ht="15.6" x14ac:dyDescent="0.25">
      <c r="B44" s="55">
        <v>44075</v>
      </c>
      <c r="C44" s="28">
        <v>36.24</v>
      </c>
      <c r="D44" s="31">
        <v>532.86600000000021</v>
      </c>
      <c r="E44" s="33">
        <v>72.483582175925946</v>
      </c>
      <c r="F44" s="59">
        <f t="shared" si="0"/>
        <v>0.17640321415673535</v>
      </c>
      <c r="H44" s="28">
        <v>25.73</v>
      </c>
      <c r="I44" s="31">
        <v>484.87199924581302</v>
      </c>
      <c r="J44" s="34">
        <v>77.299365046296202</v>
      </c>
      <c r="K44" s="59">
        <f t="shared" si="1"/>
        <v>0.16051498711038711</v>
      </c>
      <c r="M44" s="30">
        <v>27.03</v>
      </c>
      <c r="N44" s="44">
        <v>676.01278950324104</v>
      </c>
      <c r="O44" s="38">
        <v>58.989257870370402</v>
      </c>
      <c r="P44" s="59">
        <f t="shared" si="2"/>
        <v>0.22379140136438097</v>
      </c>
      <c r="R44" s="28">
        <v>28.4</v>
      </c>
      <c r="S44" s="37">
        <v>471.6</v>
      </c>
      <c r="T44" s="33">
        <v>72.599999999999994</v>
      </c>
      <c r="U44" s="59">
        <f t="shared" si="3"/>
        <v>0.15612134344528711</v>
      </c>
      <c r="W44" s="45">
        <v>36.81</v>
      </c>
      <c r="X44" s="46">
        <v>475.63953488481576</v>
      </c>
      <c r="Y44" s="47">
        <v>81.360591435185199</v>
      </c>
      <c r="Z44" s="59">
        <f t="shared" si="4"/>
        <v>0.15745861573772041</v>
      </c>
      <c r="AB44" s="28">
        <v>42.35</v>
      </c>
      <c r="AC44" s="42">
        <v>680.74423884050827</v>
      </c>
      <c r="AD44" s="33">
        <v>20.653279854563998</v>
      </c>
      <c r="AE44" s="61">
        <f t="shared" si="5"/>
        <v>0.22535772924177172</v>
      </c>
    </row>
    <row r="45" spans="2:31" ht="15.6" x14ac:dyDescent="0.25">
      <c r="B45" s="55">
        <v>44105</v>
      </c>
      <c r="C45" s="28">
        <v>35.35</v>
      </c>
      <c r="D45" s="31">
        <v>465.59800000000001</v>
      </c>
      <c r="E45" s="33">
        <v>70.43980510752688</v>
      </c>
      <c r="F45" s="59">
        <f t="shared" si="0"/>
        <v>0.15413440471891177</v>
      </c>
      <c r="H45" s="28">
        <v>14.71</v>
      </c>
      <c r="I45" s="31">
        <v>495.75299997502799</v>
      </c>
      <c r="J45" s="34">
        <v>70.626650089605803</v>
      </c>
      <c r="K45" s="59">
        <f t="shared" si="1"/>
        <v>0.16411710002784724</v>
      </c>
      <c r="M45" s="30">
        <v>25.44</v>
      </c>
      <c r="N45" s="44">
        <v>849.19358023370603</v>
      </c>
      <c r="O45" s="38">
        <v>43.015549154186203</v>
      </c>
      <c r="P45" s="59">
        <f t="shared" si="2"/>
        <v>0.28112222771670781</v>
      </c>
      <c r="R45" s="28">
        <v>21.1</v>
      </c>
      <c r="S45" s="37">
        <v>356.40000000000003</v>
      </c>
      <c r="T45" s="33">
        <v>75</v>
      </c>
      <c r="U45" s="59">
        <f t="shared" si="3"/>
        <v>0.11798483206933913</v>
      </c>
      <c r="W45" s="45">
        <v>33</v>
      </c>
      <c r="X45" s="46">
        <v>312.78725479492073</v>
      </c>
      <c r="Y45" s="47">
        <v>82.553859395595865</v>
      </c>
      <c r="Z45" s="59">
        <f t="shared" si="4"/>
        <v>0.10354700261057326</v>
      </c>
      <c r="AB45" s="28">
        <v>28.21</v>
      </c>
      <c r="AC45" s="42">
        <v>636.70263562449497</v>
      </c>
      <c r="AD45" s="33">
        <v>20.989837894454098</v>
      </c>
      <c r="AE45" s="61">
        <f t="shared" si="5"/>
        <v>0.21077792800859049</v>
      </c>
    </row>
    <row r="46" spans="2:31" ht="15.6" x14ac:dyDescent="0.25">
      <c r="B46" s="55">
        <v>44136</v>
      </c>
      <c r="C46" s="29">
        <v>30.77</v>
      </c>
      <c r="D46" s="32">
        <v>443.80599999999993</v>
      </c>
      <c r="E46" s="34">
        <v>69.303582175925911</v>
      </c>
      <c r="F46" s="59">
        <f t="shared" si="0"/>
        <v>0.14692024798362827</v>
      </c>
      <c r="H46" s="28">
        <v>6.7380000000000004</v>
      </c>
      <c r="I46" s="31">
        <v>415.17800086014</v>
      </c>
      <c r="J46" s="34">
        <v>72.6499666666667</v>
      </c>
      <c r="K46" s="59">
        <f t="shared" si="1"/>
        <v>0.13744306035456663</v>
      </c>
      <c r="M46" s="30">
        <v>20.12</v>
      </c>
      <c r="N46" s="44">
        <v>772.31056856624605</v>
      </c>
      <c r="O46" s="38">
        <v>27.5906084259259</v>
      </c>
      <c r="P46" s="59">
        <f t="shared" si="2"/>
        <v>0.25567040611016933</v>
      </c>
      <c r="R46" s="28">
        <v>14.3</v>
      </c>
      <c r="S46" s="37">
        <v>237.6</v>
      </c>
      <c r="T46" s="33">
        <v>70.099999999999994</v>
      </c>
      <c r="U46" s="59">
        <f t="shared" si="3"/>
        <v>7.8656554712892748E-2</v>
      </c>
      <c r="W46" s="45">
        <v>31.2</v>
      </c>
      <c r="X46" s="46">
        <v>314.3257706554644</v>
      </c>
      <c r="Y46" s="47">
        <v>79.815388591371587</v>
      </c>
      <c r="Z46" s="59">
        <f t="shared" si="4"/>
        <v>0.10405632229475467</v>
      </c>
      <c r="AB46" s="29">
        <v>17.88</v>
      </c>
      <c r="AC46" s="43">
        <v>455.17431306000015</v>
      </c>
      <c r="AD46" s="34">
        <v>33.54921828703705</v>
      </c>
      <c r="AE46" s="61">
        <f t="shared" si="5"/>
        <v>0.15068368375045149</v>
      </c>
    </row>
    <row r="47" spans="2:31" ht="15.6" x14ac:dyDescent="0.25">
      <c r="B47" s="55">
        <v>44166</v>
      </c>
      <c r="C47" s="28">
        <v>26.55</v>
      </c>
      <c r="D47" s="31">
        <v>362.74600000000004</v>
      </c>
      <c r="E47" s="33">
        <v>66.035281249999997</v>
      </c>
      <c r="F47" s="59">
        <f t="shared" si="0"/>
        <v>0.12008565065607321</v>
      </c>
      <c r="H47" s="28">
        <v>-8.33</v>
      </c>
      <c r="I47" s="31">
        <v>401.5793032386</v>
      </c>
      <c r="J47" s="34">
        <v>70.111791442652304</v>
      </c>
      <c r="K47" s="59">
        <f t="shared" si="1"/>
        <v>0.13294126446444565</v>
      </c>
      <c r="M47" s="30">
        <v>19.7</v>
      </c>
      <c r="N47" s="44">
        <v>794.26476769038095</v>
      </c>
      <c r="O47" s="38">
        <v>22.525255869175599</v>
      </c>
      <c r="P47" s="59">
        <f t="shared" si="2"/>
        <v>0.26293825823384465</v>
      </c>
      <c r="R47" s="28">
        <v>8.6</v>
      </c>
      <c r="S47" s="37">
        <v>212.4</v>
      </c>
      <c r="T47" s="34">
        <v>67</v>
      </c>
      <c r="U47" s="59">
        <f t="shared" si="3"/>
        <v>7.0314192849404128E-2</v>
      </c>
      <c r="W47" s="45">
        <v>27.96</v>
      </c>
      <c r="X47" s="46">
        <v>245.5661295737477</v>
      </c>
      <c r="Y47" s="47">
        <v>80.122734245803315</v>
      </c>
      <c r="Z47" s="59">
        <f t="shared" si="4"/>
        <v>8.1293710885735671E-2</v>
      </c>
      <c r="AB47" s="28">
        <v>4.5609999999999999</v>
      </c>
      <c r="AC47" s="42">
        <v>366.52213824000012</v>
      </c>
      <c r="AD47" s="33">
        <v>56.205872759856625</v>
      </c>
      <c r="AE47" s="61">
        <f t="shared" si="5"/>
        <v>0.1213357265149874</v>
      </c>
    </row>
    <row r="48" spans="2:31" ht="15.6" x14ac:dyDescent="0.25">
      <c r="B48" s="55">
        <v>44197</v>
      </c>
      <c r="C48" s="29">
        <v>28.45</v>
      </c>
      <c r="D48" s="32">
        <v>400.28100000000006</v>
      </c>
      <c r="E48" s="34">
        <v>68.963896729390683</v>
      </c>
      <c r="F48" s="59">
        <f t="shared" si="0"/>
        <v>0.13251146623329724</v>
      </c>
      <c r="H48" s="30">
        <v>-6.8090000000000002</v>
      </c>
      <c r="I48" s="32">
        <v>399.659000267772</v>
      </c>
      <c r="J48" s="34">
        <v>73.562345084002999</v>
      </c>
      <c r="K48" s="59">
        <f t="shared" si="1"/>
        <v>0.13230555564420043</v>
      </c>
      <c r="M48" s="28">
        <v>14.47</v>
      </c>
      <c r="N48" s="31">
        <v>599.80474212000001</v>
      </c>
      <c r="O48" s="33">
        <v>16.2794366290975</v>
      </c>
      <c r="P48" s="59">
        <f t="shared" si="2"/>
        <v>0.19856302405561574</v>
      </c>
      <c r="R48" s="29">
        <v>11.8</v>
      </c>
      <c r="T48" s="34">
        <v>66</v>
      </c>
      <c r="U48" s="59">
        <f t="shared" si="3"/>
        <v>0</v>
      </c>
      <c r="W48" s="28">
        <v>28.73</v>
      </c>
      <c r="X48" s="31">
        <v>377.72793721058684</v>
      </c>
      <c r="Y48" s="33">
        <v>82.89553536389576</v>
      </c>
      <c r="Z48" s="59">
        <f t="shared" si="4"/>
        <v>0.1250453626253899</v>
      </c>
      <c r="AB48" s="28">
        <v>1.177</v>
      </c>
      <c r="AC48" s="42">
        <v>245.31332975697288</v>
      </c>
      <c r="AD48" s="33">
        <v>66.059251646715538</v>
      </c>
      <c r="AE48" s="61">
        <f t="shared" si="5"/>
        <v>8.1210022490872211E-2</v>
      </c>
    </row>
    <row r="49" spans="2:31" ht="15.6" x14ac:dyDescent="0.25">
      <c r="B49" s="55">
        <v>44228</v>
      </c>
      <c r="C49" s="29">
        <v>29.24</v>
      </c>
      <c r="D49" s="31">
        <v>350.09099999999995</v>
      </c>
      <c r="E49" s="34">
        <v>74.393563218390796</v>
      </c>
      <c r="F49" s="59">
        <f t="shared" si="0"/>
        <v>0.11589626218851569</v>
      </c>
      <c r="H49" s="30">
        <v>-2.1930000000000001</v>
      </c>
      <c r="I49" s="32">
        <v>558.97281375264799</v>
      </c>
      <c r="J49" s="34">
        <v>72.990729209557401</v>
      </c>
      <c r="K49" s="59">
        <f t="shared" si="1"/>
        <v>0.18504577318162779</v>
      </c>
      <c r="M49" s="30">
        <v>16.63</v>
      </c>
      <c r="N49" s="31">
        <v>700.88599503064904</v>
      </c>
      <c r="O49" s="38">
        <v>24.537519894314901</v>
      </c>
      <c r="P49" s="59">
        <f t="shared" si="2"/>
        <v>0.23202557919035571</v>
      </c>
      <c r="R49" s="29">
        <v>12.3</v>
      </c>
      <c r="T49" s="34">
        <v>68</v>
      </c>
      <c r="U49" s="59">
        <f t="shared" si="3"/>
        <v>0</v>
      </c>
      <c r="W49" s="39">
        <v>30.56</v>
      </c>
      <c r="X49" s="40">
        <v>390.34678208979307</v>
      </c>
      <c r="Y49" s="41">
        <v>81.798561155418156</v>
      </c>
      <c r="Z49" s="59">
        <f t="shared" si="4"/>
        <v>0.12922278208100768</v>
      </c>
      <c r="AB49" s="28">
        <v>17.309999999999999</v>
      </c>
      <c r="AC49" s="42">
        <v>422.05245064634511</v>
      </c>
      <c r="AD49" s="33">
        <v>68.488307243862209</v>
      </c>
      <c r="AE49" s="61">
        <f t="shared" si="5"/>
        <v>0.13971882018507875</v>
      </c>
    </row>
    <row r="50" spans="2:31" ht="15.6" x14ac:dyDescent="0.25">
      <c r="B50" s="55">
        <v>44256</v>
      </c>
      <c r="C50" s="28">
        <v>29.35</v>
      </c>
      <c r="D50" s="32">
        <v>221.90099999999998</v>
      </c>
      <c r="E50" s="33">
        <v>79.700502065302913</v>
      </c>
      <c r="F50" s="59">
        <f t="shared" si="0"/>
        <v>7.3459461899602729E-2</v>
      </c>
      <c r="H50" s="30">
        <v>10.06</v>
      </c>
      <c r="I50" s="32">
        <v>704.89499817153796</v>
      </c>
      <c r="J50" s="34">
        <v>65.940913978494606</v>
      </c>
      <c r="K50" s="59">
        <f t="shared" si="1"/>
        <v>0.23335274406786197</v>
      </c>
      <c r="M50" s="28">
        <v>21.29</v>
      </c>
      <c r="N50" s="31">
        <v>537.85099841972499</v>
      </c>
      <c r="O50" s="34">
        <v>36.379045268511398</v>
      </c>
      <c r="P50" s="59">
        <f t="shared" si="2"/>
        <v>0.17805347847047595</v>
      </c>
      <c r="R50" s="29">
        <v>19</v>
      </c>
      <c r="T50" s="34">
        <v>70</v>
      </c>
      <c r="U50" s="59">
        <f t="shared" si="3"/>
        <v>0</v>
      </c>
      <c r="W50" s="28">
        <v>33.97</v>
      </c>
      <c r="X50" s="31">
        <v>488.31839242940737</v>
      </c>
      <c r="Y50" s="33">
        <v>81.006713991583112</v>
      </c>
      <c r="Z50" s="59">
        <f t="shared" si="4"/>
        <v>0.16165590215250636</v>
      </c>
      <c r="AB50" s="30">
        <v>27.92</v>
      </c>
      <c r="AC50" s="43">
        <v>627.25120027063588</v>
      </c>
      <c r="AD50" s="34">
        <v>19.238727415634298</v>
      </c>
      <c r="AE50" s="61">
        <f t="shared" si="5"/>
        <v>0.20764906714147693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9F91-A155-411B-B523-8509F5E5E4BA}">
  <dimension ref="B1:AL51"/>
  <sheetViews>
    <sheetView workbookViewId="0">
      <selection sqref="A1:XFD1048576"/>
    </sheetView>
  </sheetViews>
  <sheetFormatPr defaultRowHeight="14.4" x14ac:dyDescent="0.25"/>
  <cols>
    <col min="2" max="2" width="12.88671875" customWidth="1"/>
    <col min="5" max="5" width="9.33203125" bestFit="1" customWidth="1"/>
    <col min="6" max="6" width="11.6640625" customWidth="1"/>
    <col min="7" max="7" width="11.21875" customWidth="1"/>
    <col min="11" max="11" width="9.33203125" style="61" bestFit="1" customWidth="1"/>
    <col min="12" max="13" width="10.33203125" style="61" customWidth="1"/>
    <col min="14" max="14" width="10.33203125" customWidth="1"/>
    <col min="17" max="17" width="9.33203125" style="61" bestFit="1" customWidth="1"/>
    <col min="18" max="19" width="9.33203125" style="61" customWidth="1"/>
    <col min="23" max="23" width="9.33203125" style="61" bestFit="1" customWidth="1"/>
    <col min="24" max="25" width="9.33203125" style="61" customWidth="1"/>
    <col min="29" max="29" width="9.33203125" style="61" bestFit="1" customWidth="1"/>
    <col min="30" max="31" width="9.33203125" style="61" customWidth="1"/>
    <col min="35" max="35" width="8.88671875" style="61"/>
  </cols>
  <sheetData>
    <row r="1" spans="2:38" x14ac:dyDescent="0.25">
      <c r="D1" t="s">
        <v>0</v>
      </c>
      <c r="J1" t="s">
        <v>3</v>
      </c>
      <c r="P1" t="s">
        <v>4</v>
      </c>
      <c r="V1" t="s">
        <v>5</v>
      </c>
      <c r="AB1" t="s">
        <v>6</v>
      </c>
      <c r="AH1" t="s">
        <v>7</v>
      </c>
    </row>
    <row r="2" spans="2:38" s="58" customFormat="1" ht="62.4" x14ac:dyDescent="0.25">
      <c r="C2" s="56" t="s">
        <v>12</v>
      </c>
      <c r="D2" s="57" t="s">
        <v>13</v>
      </c>
      <c r="E2" s="57" t="s">
        <v>14</v>
      </c>
      <c r="F2" s="57"/>
      <c r="G2" s="57"/>
      <c r="I2" s="56" t="s">
        <v>12</v>
      </c>
      <c r="J2" s="57" t="s">
        <v>13</v>
      </c>
      <c r="K2" s="60"/>
      <c r="L2" s="60"/>
      <c r="M2" s="60"/>
      <c r="O2" s="56" t="s">
        <v>12</v>
      </c>
      <c r="P2" s="57" t="s">
        <v>13</v>
      </c>
      <c r="Q2" s="60"/>
      <c r="R2" s="60"/>
      <c r="S2" s="60"/>
      <c r="U2" s="56" t="s">
        <v>12</v>
      </c>
      <c r="V2" s="57" t="s">
        <v>13</v>
      </c>
      <c r="W2" s="60"/>
      <c r="X2" s="60"/>
      <c r="Y2" s="60"/>
      <c r="AA2" s="56" t="s">
        <v>12</v>
      </c>
      <c r="AB2" s="57" t="s">
        <v>13</v>
      </c>
      <c r="AC2" s="60"/>
      <c r="AD2" s="60"/>
      <c r="AE2" s="60"/>
      <c r="AG2" s="56" t="s">
        <v>12</v>
      </c>
      <c r="AH2" s="57" t="s">
        <v>13</v>
      </c>
      <c r="AI2" s="62"/>
    </row>
    <row r="3" spans="2:38" ht="15.6" x14ac:dyDescent="0.25">
      <c r="B3" s="55">
        <v>42826</v>
      </c>
      <c r="C3" s="5">
        <v>26.6</v>
      </c>
      <c r="D3" s="11">
        <v>75</v>
      </c>
      <c r="E3" s="59">
        <v>0.11043201516793066</v>
      </c>
      <c r="F3" s="59"/>
      <c r="G3" s="59"/>
      <c r="I3" s="5">
        <v>20.3</v>
      </c>
      <c r="J3" s="11">
        <v>44</v>
      </c>
      <c r="K3" s="59">
        <v>0.23977967376911039</v>
      </c>
      <c r="L3" s="59"/>
      <c r="M3" s="59"/>
      <c r="O3" s="5">
        <v>17.5</v>
      </c>
      <c r="P3" s="11">
        <v>31</v>
      </c>
      <c r="Q3" s="59">
        <v>0.18416425905862524</v>
      </c>
      <c r="R3" s="59"/>
      <c r="S3" s="59"/>
      <c r="U3" s="5">
        <v>18.2</v>
      </c>
      <c r="V3" s="11">
        <v>60</v>
      </c>
      <c r="W3" s="59">
        <v>0.17625887805465268</v>
      </c>
      <c r="X3" s="59"/>
      <c r="Y3" s="59"/>
      <c r="AA3" s="5">
        <v>30.2</v>
      </c>
      <c r="AB3" s="11">
        <v>82</v>
      </c>
      <c r="AC3" s="59">
        <v>0.13273525340074638</v>
      </c>
      <c r="AD3" s="59"/>
      <c r="AE3" s="59"/>
      <c r="AG3" s="5">
        <v>28.7</v>
      </c>
      <c r="AH3" s="11">
        <v>24</v>
      </c>
      <c r="AI3" s="61">
        <v>0.19159061634765864</v>
      </c>
    </row>
    <row r="4" spans="2:38" ht="15.6" x14ac:dyDescent="0.25">
      <c r="B4" s="55">
        <v>42856</v>
      </c>
      <c r="C4" s="6">
        <v>30</v>
      </c>
      <c r="D4" s="12">
        <v>77</v>
      </c>
      <c r="E4" s="59">
        <v>0.12419591910436981</v>
      </c>
      <c r="F4" s="59"/>
      <c r="G4" s="59"/>
      <c r="I4" s="7">
        <v>33.799999999999997</v>
      </c>
      <c r="J4" s="12">
        <v>44</v>
      </c>
      <c r="K4" s="59">
        <v>0.17540279282532806</v>
      </c>
      <c r="L4" s="59"/>
      <c r="M4" s="59"/>
      <c r="O4" s="17">
        <v>20.7</v>
      </c>
      <c r="P4" s="19">
        <v>39</v>
      </c>
      <c r="Q4" s="59">
        <v>0.22980558565065606</v>
      </c>
      <c r="R4" s="59"/>
      <c r="S4" s="59"/>
      <c r="U4" s="6">
        <v>22</v>
      </c>
      <c r="V4" s="12">
        <v>68</v>
      </c>
      <c r="W4" s="59">
        <v>0.19353948477187916</v>
      </c>
      <c r="X4" s="59"/>
      <c r="Y4" s="59"/>
      <c r="AA4" s="21">
        <v>32.299999999999997</v>
      </c>
      <c r="AB4" s="23">
        <v>83</v>
      </c>
      <c r="AC4" s="59">
        <v>0.12637850607921031</v>
      </c>
      <c r="AD4" s="59"/>
      <c r="AE4" s="59"/>
      <c r="AG4" s="6">
        <v>35.9</v>
      </c>
      <c r="AH4" s="12">
        <v>15</v>
      </c>
      <c r="AI4" s="61">
        <v>0.23786093054050803</v>
      </c>
    </row>
    <row r="5" spans="2:38" ht="15.6" x14ac:dyDescent="0.25">
      <c r="B5" s="55">
        <v>42887</v>
      </c>
      <c r="C5" s="7">
        <v>32.9</v>
      </c>
      <c r="D5" s="12">
        <v>82</v>
      </c>
      <c r="E5" s="59">
        <v>0.11819140483929216</v>
      </c>
      <c r="F5" s="59"/>
      <c r="G5" s="59"/>
      <c r="I5" s="7">
        <v>36.799999999999997</v>
      </c>
      <c r="J5" s="12">
        <v>47</v>
      </c>
      <c r="K5" s="59">
        <v>0.23794667148188275</v>
      </c>
      <c r="L5" s="59"/>
      <c r="M5" s="59"/>
      <c r="O5" s="7">
        <v>23.3</v>
      </c>
      <c r="P5" s="12">
        <v>49</v>
      </c>
      <c r="Q5" s="59">
        <v>0.20395088479595522</v>
      </c>
      <c r="R5" s="59"/>
      <c r="S5" s="59"/>
      <c r="U5" s="7">
        <v>24.9</v>
      </c>
      <c r="V5" s="12">
        <v>76</v>
      </c>
      <c r="W5" s="59">
        <v>0.20103767906584807</v>
      </c>
      <c r="X5" s="59"/>
      <c r="Y5" s="59"/>
      <c r="AA5" s="21">
        <v>35</v>
      </c>
      <c r="AB5" s="23">
        <v>77</v>
      </c>
      <c r="AC5" s="59">
        <v>0.1316795473696882</v>
      </c>
      <c r="AD5" s="59"/>
      <c r="AE5" s="59"/>
      <c r="AG5" s="7">
        <v>39.6</v>
      </c>
      <c r="AH5" s="12">
        <v>17</v>
      </c>
      <c r="AI5" s="61">
        <v>0.20973790176959192</v>
      </c>
    </row>
    <row r="6" spans="2:38" ht="15.6" x14ac:dyDescent="0.25">
      <c r="B6" s="55">
        <v>42917</v>
      </c>
      <c r="C6" s="5">
        <v>33.4</v>
      </c>
      <c r="D6" s="11">
        <v>79</v>
      </c>
      <c r="E6" s="59">
        <v>0.13939490790899242</v>
      </c>
      <c r="F6" s="59"/>
      <c r="G6" s="59"/>
      <c r="I6" s="5">
        <v>32.4</v>
      </c>
      <c r="J6" s="11">
        <v>58</v>
      </c>
      <c r="K6" s="59">
        <v>9.1895750571806906E-2</v>
      </c>
      <c r="L6" s="59"/>
      <c r="M6" s="59"/>
      <c r="O6" s="5">
        <v>23</v>
      </c>
      <c r="P6" s="11">
        <v>58</v>
      </c>
      <c r="Q6" s="59">
        <v>0.20755597688696281</v>
      </c>
      <c r="R6" s="59"/>
      <c r="S6" s="59"/>
      <c r="U6" s="5">
        <v>29.3</v>
      </c>
      <c r="V6" s="11">
        <v>86</v>
      </c>
      <c r="W6" s="59">
        <v>0.19077856025039122</v>
      </c>
      <c r="X6" s="59"/>
      <c r="Y6" s="59"/>
      <c r="AA6" s="5">
        <v>33.299999999999997</v>
      </c>
      <c r="AB6" s="11">
        <v>82</v>
      </c>
      <c r="AC6" s="59">
        <v>0.1295356927892139</v>
      </c>
      <c r="AD6" s="59"/>
      <c r="AE6" s="59"/>
      <c r="AG6" s="5">
        <v>43.4</v>
      </c>
      <c r="AH6" s="11">
        <v>17</v>
      </c>
      <c r="AI6" s="61">
        <v>0.22261559528108824</v>
      </c>
    </row>
    <row r="7" spans="2:38" ht="15.6" x14ac:dyDescent="0.25">
      <c r="B7" s="55">
        <v>42948</v>
      </c>
      <c r="C7" s="5">
        <v>34.4</v>
      </c>
      <c r="D7" s="11">
        <v>77</v>
      </c>
      <c r="E7" s="59">
        <v>0.1598747441916456</v>
      </c>
      <c r="F7" s="59"/>
      <c r="G7" s="59"/>
      <c r="I7" s="5">
        <v>31</v>
      </c>
      <c r="J7" s="11">
        <v>75</v>
      </c>
      <c r="K7" s="59">
        <v>0.18557650174551585</v>
      </c>
      <c r="L7" s="59"/>
      <c r="M7" s="59"/>
      <c r="O7" s="5">
        <v>22.9</v>
      </c>
      <c r="P7" s="11">
        <v>60</v>
      </c>
      <c r="Q7" s="59">
        <v>0.21327645359335501</v>
      </c>
      <c r="R7" s="59"/>
      <c r="S7" s="59"/>
      <c r="U7" s="5">
        <v>29.4</v>
      </c>
      <c r="V7" s="11">
        <v>80</v>
      </c>
      <c r="W7" s="59">
        <v>0.1727597207174672</v>
      </c>
      <c r="X7" s="59"/>
      <c r="Y7" s="59"/>
      <c r="AA7" s="5">
        <v>34.5</v>
      </c>
      <c r="AB7" s="11">
        <v>79</v>
      </c>
      <c r="AC7" s="59">
        <v>0.15340908270133621</v>
      </c>
      <c r="AD7" s="59"/>
      <c r="AE7" s="59"/>
      <c r="AG7" s="5">
        <v>38.299999999999997</v>
      </c>
      <c r="AH7" s="11">
        <v>21</v>
      </c>
      <c r="AI7" s="61">
        <v>0.22217265559166968</v>
      </c>
    </row>
    <row r="8" spans="2:38" ht="15.6" x14ac:dyDescent="0.25">
      <c r="B8" s="55">
        <v>42979</v>
      </c>
      <c r="C8" s="5">
        <v>33.799999999999997</v>
      </c>
      <c r="D8" s="11">
        <v>75</v>
      </c>
      <c r="E8" s="59">
        <v>0.16809958468761288</v>
      </c>
      <c r="F8" s="59"/>
      <c r="G8" s="59"/>
      <c r="I8" s="5">
        <v>26</v>
      </c>
      <c r="J8" s="11">
        <v>65</v>
      </c>
      <c r="K8" s="59">
        <v>0.19926260984711688</v>
      </c>
      <c r="L8" s="59"/>
      <c r="M8" s="59"/>
      <c r="O8" s="5">
        <v>23.4</v>
      </c>
      <c r="P8" s="11">
        <v>48</v>
      </c>
      <c r="Q8" s="59">
        <v>0.16910166124954856</v>
      </c>
      <c r="R8" s="59"/>
      <c r="S8" s="59"/>
      <c r="U8" s="5">
        <v>26.2</v>
      </c>
      <c r="V8" s="11">
        <v>71</v>
      </c>
      <c r="W8" s="59">
        <v>0.15455549536535454</v>
      </c>
      <c r="X8" s="59"/>
      <c r="Y8" s="59"/>
      <c r="AA8" s="21">
        <v>34.1</v>
      </c>
      <c r="AB8" s="23">
        <v>81</v>
      </c>
      <c r="AC8" s="59">
        <v>0.15712739256049116</v>
      </c>
      <c r="AD8" s="59"/>
      <c r="AE8" s="59"/>
      <c r="AG8" s="5">
        <v>34.299999999999997</v>
      </c>
      <c r="AH8" s="11">
        <v>17</v>
      </c>
      <c r="AI8" s="61">
        <v>0.23166374744191645</v>
      </c>
    </row>
    <row r="9" spans="2:38" ht="15.6" x14ac:dyDescent="0.25">
      <c r="B9" s="63">
        <v>43009</v>
      </c>
      <c r="C9" s="5">
        <v>29.4</v>
      </c>
      <c r="D9" s="11">
        <v>64</v>
      </c>
      <c r="E9" s="59">
        <v>0.20742157216805104</v>
      </c>
      <c r="F9" s="59">
        <f>AVERAGE(C3:C8)</f>
        <v>31.850000000000005</v>
      </c>
      <c r="G9" s="59">
        <f>AVERAGE(D3:D8)</f>
        <v>77.5</v>
      </c>
      <c r="H9" s="61">
        <f>AVERAGE(E3:E8)</f>
        <v>0.13669809598330726</v>
      </c>
      <c r="I9" s="5">
        <v>15.9</v>
      </c>
      <c r="J9" s="11">
        <v>58</v>
      </c>
      <c r="K9" s="59">
        <v>0.19866937522571324</v>
      </c>
      <c r="L9" s="59">
        <f>AVERAGE(I3:I8)</f>
        <v>30.049999999999997</v>
      </c>
      <c r="M9" s="59">
        <f>AVERAGE(J3:J8)</f>
        <v>55.5</v>
      </c>
      <c r="N9">
        <f>AVERAGE(K3:K8)</f>
        <v>0.1883106667067935</v>
      </c>
      <c r="O9" s="5">
        <v>20</v>
      </c>
      <c r="P9" s="11">
        <v>39</v>
      </c>
      <c r="Q9" s="59">
        <v>0.1780465270254003</v>
      </c>
      <c r="R9" s="59">
        <f>AVERAGE(O3:O8)</f>
        <v>21.8</v>
      </c>
      <c r="S9" s="59">
        <f>AVERAGE(P3:P8)</f>
        <v>47.5</v>
      </c>
      <c r="T9">
        <f>AVERAGE(Q3:Q8)</f>
        <v>0.20130913687251717</v>
      </c>
      <c r="U9" s="5">
        <v>19.3</v>
      </c>
      <c r="V9" s="11">
        <v>65</v>
      </c>
      <c r="W9" s="59">
        <v>9.3106717226435542E-2</v>
      </c>
      <c r="X9" s="59">
        <f>AVERAGE(U3:U8)</f>
        <v>24.999999999999996</v>
      </c>
      <c r="Y9" s="59">
        <f>AVERAGE(V3:V8)</f>
        <v>73.5</v>
      </c>
      <c r="Z9">
        <f>AVERAGE(W3:W8)</f>
        <v>0.1814883030375988</v>
      </c>
      <c r="AA9" s="21">
        <v>30</v>
      </c>
      <c r="AB9" s="23">
        <v>80</v>
      </c>
      <c r="AC9" s="59">
        <v>0.12805393042012761</v>
      </c>
      <c r="AD9" s="59">
        <f>AVERAGE(AA3:AA8)</f>
        <v>33.233333333333334</v>
      </c>
      <c r="AE9" s="59">
        <f>AVERAGE(AB3:AB8)</f>
        <v>80.666666666666671</v>
      </c>
      <c r="AF9">
        <f>AVERAGE(AC3:AC8)</f>
        <v>0.13847757915011435</v>
      </c>
      <c r="AG9" s="5">
        <v>21.3</v>
      </c>
      <c r="AH9" s="11">
        <v>24</v>
      </c>
      <c r="AI9" s="61">
        <v>0.19543108221981464</v>
      </c>
      <c r="AJ9">
        <f>AVERAGE(AG3:AG8)</f>
        <v>36.699999999999996</v>
      </c>
      <c r="AK9">
        <f>AVERAGE(AH3:AH8)</f>
        <v>18.5</v>
      </c>
      <c r="AL9">
        <f>AVERAGE(AI3:AI8)</f>
        <v>0.21927357449540552</v>
      </c>
    </row>
    <row r="10" spans="2:38" ht="15.6" x14ac:dyDescent="0.25">
      <c r="B10" s="55">
        <v>43040</v>
      </c>
      <c r="C10" s="6">
        <v>23.3</v>
      </c>
      <c r="D10" s="12">
        <v>72</v>
      </c>
      <c r="E10" s="59">
        <v>0.11349750210665706</v>
      </c>
      <c r="F10" s="59"/>
      <c r="G10" s="59"/>
      <c r="I10" s="7">
        <v>7.4</v>
      </c>
      <c r="J10" s="12">
        <v>67</v>
      </c>
      <c r="K10" s="59">
        <v>0.14660641627543036</v>
      </c>
      <c r="L10" s="59"/>
      <c r="M10" s="59"/>
      <c r="O10" s="17">
        <v>13.8</v>
      </c>
      <c r="P10" s="19">
        <v>24</v>
      </c>
      <c r="Q10" s="59">
        <v>0.14728241242325751</v>
      </c>
      <c r="R10" s="59"/>
      <c r="S10" s="59"/>
      <c r="U10" s="6">
        <v>12.4</v>
      </c>
      <c r="V10" s="12">
        <v>54</v>
      </c>
      <c r="W10" s="59">
        <v>8.503581316961599E-2</v>
      </c>
      <c r="X10" s="59"/>
      <c r="Y10" s="59"/>
      <c r="AA10" s="5">
        <v>25.9</v>
      </c>
      <c r="AB10" s="11">
        <v>87</v>
      </c>
      <c r="AC10" s="59">
        <v>7.0982243890694602E-2</v>
      </c>
      <c r="AD10" s="59"/>
      <c r="AE10" s="59"/>
      <c r="AG10" s="6">
        <v>14.5</v>
      </c>
      <c r="AH10" s="12">
        <v>37</v>
      </c>
      <c r="AI10" s="61">
        <v>0.15192831347056698</v>
      </c>
    </row>
    <row r="11" spans="2:38" ht="15.6" x14ac:dyDescent="0.25">
      <c r="B11" s="55">
        <v>43070</v>
      </c>
      <c r="C11" s="7">
        <v>19.600000000000001</v>
      </c>
      <c r="D11" s="12">
        <v>54</v>
      </c>
      <c r="E11" s="59">
        <v>0.16442298663777538</v>
      </c>
      <c r="F11" s="59"/>
      <c r="G11" s="59"/>
      <c r="I11" s="7">
        <v>-11.7</v>
      </c>
      <c r="J11" s="12">
        <v>71</v>
      </c>
      <c r="K11" s="59">
        <v>0.13751357289033345</v>
      </c>
      <c r="L11" s="59"/>
      <c r="M11" s="59"/>
      <c r="O11" s="7">
        <v>13.2</v>
      </c>
      <c r="P11" s="12">
        <v>23</v>
      </c>
      <c r="Q11" s="59">
        <v>0.13095852895148669</v>
      </c>
      <c r="R11" s="59"/>
      <c r="S11" s="59"/>
      <c r="U11" s="7">
        <v>5.9</v>
      </c>
      <c r="V11" s="12">
        <v>54</v>
      </c>
      <c r="W11" s="59">
        <v>7.502828939448658E-2</v>
      </c>
      <c r="X11" s="59"/>
      <c r="Y11" s="59"/>
      <c r="AA11" s="5">
        <v>23</v>
      </c>
      <c r="AB11" s="11">
        <v>80</v>
      </c>
      <c r="AC11" s="59">
        <v>7.2953954496208021E-2</v>
      </c>
      <c r="AD11" s="59"/>
      <c r="AE11" s="59"/>
      <c r="AG11" s="7">
        <v>1.3</v>
      </c>
      <c r="AH11" s="12">
        <v>51</v>
      </c>
      <c r="AI11" s="61">
        <v>0.10316257373299627</v>
      </c>
    </row>
    <row r="12" spans="2:38" ht="15.6" x14ac:dyDescent="0.25">
      <c r="B12" s="55">
        <v>43101</v>
      </c>
      <c r="C12" s="28">
        <v>19.2</v>
      </c>
      <c r="D12" s="33">
        <v>66</v>
      </c>
      <c r="E12" s="59">
        <v>0.1093773022751896</v>
      </c>
      <c r="F12" s="59"/>
      <c r="G12" s="59"/>
      <c r="I12" s="28">
        <v>-19.2</v>
      </c>
      <c r="J12" s="33">
        <v>76</v>
      </c>
      <c r="K12" s="59">
        <v>0.1415950403274347</v>
      </c>
      <c r="L12" s="59"/>
      <c r="M12" s="59"/>
      <c r="O12" s="28">
        <v>8.5</v>
      </c>
      <c r="P12" s="33">
        <v>28</v>
      </c>
      <c r="Q12" s="59">
        <v>0.14023113037197546</v>
      </c>
      <c r="R12" s="59"/>
      <c r="S12" s="59"/>
      <c r="U12" s="28">
        <v>3.1</v>
      </c>
      <c r="V12" s="33">
        <v>63</v>
      </c>
      <c r="W12" s="59">
        <v>8.4612074154327671E-2</v>
      </c>
      <c r="X12" s="59"/>
      <c r="Y12" s="59"/>
      <c r="AA12" s="28">
        <v>22.7</v>
      </c>
      <c r="AB12" s="33">
        <v>86</v>
      </c>
      <c r="AC12" s="59">
        <v>7.4660166124954852E-2</v>
      </c>
      <c r="AD12" s="59"/>
      <c r="AE12" s="59"/>
      <c r="AG12" s="28">
        <v>-3.9</v>
      </c>
      <c r="AH12" s="33">
        <v>44</v>
      </c>
      <c r="AI12" s="61">
        <v>0.12723757072348624</v>
      </c>
    </row>
    <row r="13" spans="2:38" ht="15.6" x14ac:dyDescent="0.25">
      <c r="B13" s="55">
        <v>43132</v>
      </c>
      <c r="C13" s="29">
        <v>19.8</v>
      </c>
      <c r="D13" s="34">
        <v>59</v>
      </c>
      <c r="E13" s="59">
        <v>0.11180982905982907</v>
      </c>
      <c r="F13" s="59"/>
      <c r="G13" s="59"/>
      <c r="I13" s="30">
        <v>-13.5</v>
      </c>
      <c r="J13" s="34">
        <v>78</v>
      </c>
      <c r="K13" s="59">
        <v>0.16493379077886122</v>
      </c>
      <c r="L13" s="59"/>
      <c r="M13" s="59"/>
      <c r="O13" s="30">
        <v>11.7</v>
      </c>
      <c r="P13" s="38">
        <v>23</v>
      </c>
      <c r="Q13" s="59">
        <v>0.15014596123751053</v>
      </c>
      <c r="R13" s="59"/>
      <c r="S13" s="59"/>
      <c r="U13" s="29">
        <v>5.3</v>
      </c>
      <c r="V13" s="34">
        <v>64</v>
      </c>
      <c r="W13" s="59">
        <v>0.11157246900204645</v>
      </c>
      <c r="X13" s="59"/>
      <c r="Y13" s="59"/>
      <c r="AA13" s="28">
        <v>23.3</v>
      </c>
      <c r="AB13" s="33">
        <v>78</v>
      </c>
      <c r="AC13" s="59">
        <v>0.10434540146864092</v>
      </c>
      <c r="AD13" s="59"/>
      <c r="AE13" s="59"/>
      <c r="AG13" s="29">
        <v>11.3</v>
      </c>
      <c r="AH13" s="34">
        <v>29</v>
      </c>
      <c r="AI13" s="61">
        <v>0.16766161068977969</v>
      </c>
    </row>
    <row r="14" spans="2:38" ht="15.6" x14ac:dyDescent="0.25">
      <c r="B14" s="55">
        <v>43160</v>
      </c>
      <c r="C14" s="30">
        <v>25.4</v>
      </c>
      <c r="D14" s="34">
        <v>68</v>
      </c>
      <c r="E14" s="59">
        <v>0.12769507644155531</v>
      </c>
      <c r="F14" s="59"/>
      <c r="G14" s="59"/>
      <c r="I14" s="30">
        <v>-3.4</v>
      </c>
      <c r="J14" s="34">
        <v>69</v>
      </c>
      <c r="K14" s="59">
        <v>0.20434151920067412</v>
      </c>
      <c r="L14" s="59"/>
      <c r="M14" s="59"/>
      <c r="O14" s="30">
        <v>14.5</v>
      </c>
      <c r="P14" s="34">
        <v>31</v>
      </c>
      <c r="Q14" s="59">
        <v>0.17571265198025759</v>
      </c>
      <c r="R14" s="59"/>
      <c r="S14" s="59"/>
      <c r="U14" s="30">
        <v>9.4</v>
      </c>
      <c r="V14" s="34">
        <v>66</v>
      </c>
      <c r="W14" s="59">
        <v>0.15497923438064282</v>
      </c>
      <c r="X14" s="59"/>
      <c r="Y14" s="59"/>
      <c r="AA14" s="39">
        <v>27.6</v>
      </c>
      <c r="AB14" s="41">
        <v>79</v>
      </c>
      <c r="AC14" s="59">
        <v>0.14357635127001322</v>
      </c>
      <c r="AD14" s="59"/>
      <c r="AE14" s="59"/>
      <c r="AG14" s="30">
        <v>24.2</v>
      </c>
      <c r="AH14" s="34">
        <v>27</v>
      </c>
      <c r="AI14" s="61">
        <v>0.18067503310461056</v>
      </c>
    </row>
    <row r="15" spans="2:38" ht="15.6" x14ac:dyDescent="0.25">
      <c r="B15" s="63">
        <v>43191</v>
      </c>
      <c r="C15" s="28">
        <v>30.6</v>
      </c>
      <c r="D15" s="33">
        <v>71.900000000000006</v>
      </c>
      <c r="E15" s="59">
        <v>8.8486968821475873E-2</v>
      </c>
      <c r="F15" s="59">
        <f>AVERAGE(C9:C14)</f>
        <v>22.783333333333335</v>
      </c>
      <c r="G15" s="59">
        <f>AVERAGE(D9:D14)</f>
        <v>63.833333333333336</v>
      </c>
      <c r="H15" s="61">
        <f>AVERAGE(E9:E14)</f>
        <v>0.1390373781148429</v>
      </c>
      <c r="I15" s="28">
        <v>12.796633333333334</v>
      </c>
      <c r="J15" s="33">
        <v>39.827377662037044</v>
      </c>
      <c r="K15" s="59">
        <v>0.24589343324906707</v>
      </c>
      <c r="L15" s="59">
        <f>AVERAGE(I9:I14)</f>
        <v>-4.083333333333333</v>
      </c>
      <c r="M15" s="59">
        <f>AVERAGE(J9:J14)</f>
        <v>69.833333333333329</v>
      </c>
      <c r="N15">
        <f>AVERAGE(K9:K14)</f>
        <v>0.16560995244974119</v>
      </c>
      <c r="O15" s="28">
        <v>14.644253472222225</v>
      </c>
      <c r="P15" s="33">
        <v>43.94191284722222</v>
      </c>
      <c r="Q15" s="59">
        <v>0.21830471289274109</v>
      </c>
      <c r="R15" s="59">
        <f>AVERAGE(O9:O14)</f>
        <v>13.616666666666667</v>
      </c>
      <c r="S15" s="59">
        <f>AVERAGE(P9:P14)</f>
        <v>28</v>
      </c>
      <c r="T15">
        <f>AVERAGE(Q9:Q14)</f>
        <v>0.15372953533164802</v>
      </c>
      <c r="U15" s="28">
        <v>25.9</v>
      </c>
      <c r="V15" s="33">
        <v>69</v>
      </c>
      <c r="W15" s="59">
        <v>0.18019501625135426</v>
      </c>
      <c r="X15" s="59">
        <f>AVERAGE(U9:U14)</f>
        <v>9.2333333333333325</v>
      </c>
      <c r="Y15" s="59">
        <f>AVERAGE(V9:V14)</f>
        <v>61</v>
      </c>
      <c r="Z15">
        <f>AVERAGE(W9:W14)</f>
        <v>0.10072243288792586</v>
      </c>
      <c r="AA15" s="28">
        <v>29.106666666666701</v>
      </c>
      <c r="AB15" s="33">
        <v>81.933333333333294</v>
      </c>
      <c r="AC15" s="59">
        <v>9.9015559166967623E-2</v>
      </c>
      <c r="AD15" s="59">
        <f>AVERAGE(AA9:AA14)</f>
        <v>25.416666666666668</v>
      </c>
      <c r="AE15" s="59">
        <f>AVERAGE(AB9:AB14)</f>
        <v>81.666666666666671</v>
      </c>
      <c r="AF15">
        <f>AVERAGE(AC9:AC14)</f>
        <v>9.9095341278439872E-2</v>
      </c>
      <c r="AG15" s="28">
        <v>27.7</v>
      </c>
      <c r="AH15" s="33">
        <v>16</v>
      </c>
      <c r="AI15" s="61">
        <v>0.20156454400486593</v>
      </c>
      <c r="AJ15">
        <f>AVERAGE(AG9:AG14)</f>
        <v>11.450000000000001</v>
      </c>
      <c r="AK15">
        <f>AVERAGE(AH9:AH14)</f>
        <v>35.333333333333336</v>
      </c>
      <c r="AL15">
        <f>AVERAGE(AI9:AI14)</f>
        <v>0.15434936399020907</v>
      </c>
    </row>
    <row r="16" spans="2:38" ht="15.6" x14ac:dyDescent="0.25">
      <c r="B16" s="55">
        <v>43221</v>
      </c>
      <c r="C16" s="29">
        <v>37.700000000000003</v>
      </c>
      <c r="D16" s="34">
        <v>72.599999999999994</v>
      </c>
      <c r="E16" s="59">
        <v>0.11667852413627061</v>
      </c>
      <c r="F16" s="59"/>
      <c r="G16" s="59"/>
      <c r="I16" s="30">
        <v>22.113225806451613</v>
      </c>
      <c r="J16" s="34">
        <v>45.008507866856419</v>
      </c>
      <c r="K16" s="59">
        <v>0.2498706211628747</v>
      </c>
      <c r="L16" s="59"/>
      <c r="M16" s="59"/>
      <c r="O16" s="30">
        <v>17.547916666666669</v>
      </c>
      <c r="P16" s="38">
        <v>44.310208333333335</v>
      </c>
      <c r="Q16" s="59">
        <v>0.19659835078849164</v>
      </c>
      <c r="R16" s="59"/>
      <c r="S16" s="59"/>
      <c r="U16" s="29">
        <v>27.4</v>
      </c>
      <c r="V16" s="34">
        <v>74</v>
      </c>
      <c r="W16" s="59">
        <v>0.19684160346695562</v>
      </c>
      <c r="X16" s="59"/>
      <c r="Y16" s="59"/>
      <c r="AA16" s="28">
        <v>34.307741935483897</v>
      </c>
      <c r="AB16" s="33">
        <v>77.020514538846001</v>
      </c>
      <c r="AC16" s="59">
        <v>0.15233417599614785</v>
      </c>
      <c r="AD16" s="59"/>
      <c r="AE16" s="59"/>
      <c r="AG16" s="29">
        <v>33.700000000000003</v>
      </c>
      <c r="AH16" s="34">
        <v>18</v>
      </c>
      <c r="AI16" s="61">
        <v>0.27055829930575265</v>
      </c>
    </row>
    <row r="17" spans="2:38" ht="15.6" x14ac:dyDescent="0.25">
      <c r="B17" s="55">
        <v>43252</v>
      </c>
      <c r="C17" s="30">
        <v>36</v>
      </c>
      <c r="D17" s="34">
        <v>76.099999999999994</v>
      </c>
      <c r="E17" s="59">
        <v>9.7028620440592267E-2</v>
      </c>
      <c r="F17" s="59"/>
      <c r="G17" s="59"/>
      <c r="I17" s="30">
        <v>26.287666666666667</v>
      </c>
      <c r="J17" s="34">
        <v>61.542546459311431</v>
      </c>
      <c r="K17" s="59">
        <v>0.22548410978692673</v>
      </c>
      <c r="L17" s="59"/>
      <c r="M17" s="59"/>
      <c r="O17" s="30">
        <v>20.577256944444464</v>
      </c>
      <c r="P17" s="34">
        <v>52.389578703703691</v>
      </c>
      <c r="Q17" s="59">
        <v>0.19712670037317931</v>
      </c>
      <c r="R17" s="59"/>
      <c r="S17" s="59"/>
      <c r="U17" s="30">
        <v>31.9</v>
      </c>
      <c r="V17" s="34">
        <v>74</v>
      </c>
      <c r="W17" s="59">
        <v>0.18180390032502711</v>
      </c>
      <c r="X17" s="59"/>
      <c r="Y17" s="59"/>
      <c r="AA17" s="39">
        <v>33.516666666666701</v>
      </c>
      <c r="AB17" s="41">
        <v>80.366666666666703</v>
      </c>
      <c r="AC17" s="59">
        <v>0.11108119658119658</v>
      </c>
      <c r="AD17" s="59"/>
      <c r="AE17" s="59"/>
      <c r="AG17" s="30">
        <v>40.200000000000003</v>
      </c>
      <c r="AH17" s="34">
        <v>18.36</v>
      </c>
      <c r="AI17" s="61">
        <v>0.19007085701971746</v>
      </c>
    </row>
    <row r="18" spans="2:38" ht="15.6" x14ac:dyDescent="0.25">
      <c r="B18" s="55">
        <v>43282</v>
      </c>
      <c r="C18" s="28">
        <v>37.200000000000003</v>
      </c>
      <c r="D18" s="33">
        <v>73.099999999999994</v>
      </c>
      <c r="E18" s="59">
        <v>0.111708197905381</v>
      </c>
      <c r="F18" s="59"/>
      <c r="G18" s="59"/>
      <c r="I18" s="28">
        <v>26.170645161290313</v>
      </c>
      <c r="J18" s="33">
        <v>79.90293570788532</v>
      </c>
      <c r="K18" s="59">
        <v>0.20205531479475139</v>
      </c>
      <c r="L18" s="59"/>
      <c r="M18" s="59"/>
      <c r="O18" s="28">
        <v>18.717465277777777</v>
      </c>
      <c r="P18" s="33">
        <v>69.918360215053752</v>
      </c>
      <c r="Q18" s="59">
        <v>0.17845007222824116</v>
      </c>
      <c r="R18" s="59"/>
      <c r="S18" s="59"/>
      <c r="U18" s="28">
        <v>32.799999999999997</v>
      </c>
      <c r="V18" s="33">
        <v>78</v>
      </c>
      <c r="W18" s="59">
        <v>0.18243950884795956</v>
      </c>
      <c r="X18" s="59"/>
      <c r="Y18" s="59"/>
      <c r="AA18" s="28">
        <v>33.4096774193548</v>
      </c>
      <c r="AB18" s="33">
        <v>81.903225806451601</v>
      </c>
      <c r="AC18" s="59">
        <v>0.11587114426904511</v>
      </c>
      <c r="AD18" s="59"/>
      <c r="AE18" s="59"/>
      <c r="AG18" s="28">
        <v>42.2</v>
      </c>
      <c r="AH18" s="33">
        <v>21.98</v>
      </c>
      <c r="AI18" s="61">
        <v>0.18683249067051882</v>
      </c>
    </row>
    <row r="19" spans="2:38" ht="15.6" x14ac:dyDescent="0.25">
      <c r="B19" s="55">
        <v>43313</v>
      </c>
      <c r="C19" s="29">
        <v>37.299999999999997</v>
      </c>
      <c r="D19" s="34">
        <v>76.099999999999994</v>
      </c>
      <c r="E19" s="59">
        <v>0.10482872878295414</v>
      </c>
      <c r="F19" s="59"/>
      <c r="G19" s="59"/>
      <c r="I19" s="30">
        <v>26.144193548387094</v>
      </c>
      <c r="J19" s="34">
        <v>76.032031810035832</v>
      </c>
      <c r="K19" s="59">
        <v>0.22481738293005901</v>
      </c>
      <c r="L19" s="59"/>
      <c r="M19" s="59"/>
      <c r="O19" s="30">
        <v>17.496006944444446</v>
      </c>
      <c r="P19" s="38">
        <v>69.433831765233009</v>
      </c>
      <c r="Q19" s="59">
        <v>0.19611932707355245</v>
      </c>
      <c r="R19" s="59"/>
      <c r="S19" s="59"/>
      <c r="U19" s="29">
        <v>36.9</v>
      </c>
      <c r="V19" s="34">
        <v>82</v>
      </c>
      <c r="W19" s="59">
        <v>0.10176357289033346</v>
      </c>
      <c r="X19" s="59"/>
      <c r="Y19" s="59"/>
      <c r="AA19" s="28">
        <v>32.9</v>
      </c>
      <c r="AB19" s="33">
        <v>83.9677419354839</v>
      </c>
      <c r="AC19" s="59">
        <v>0.11776005176357289</v>
      </c>
      <c r="AD19" s="59"/>
      <c r="AE19" s="59"/>
      <c r="AG19" s="28">
        <v>40.5</v>
      </c>
      <c r="AH19" s="34">
        <v>22.34</v>
      </c>
      <c r="AI19" s="61">
        <v>0.22343956903816062</v>
      </c>
    </row>
    <row r="20" spans="2:38" ht="15.6" x14ac:dyDescent="0.25">
      <c r="B20" s="55">
        <v>43344</v>
      </c>
      <c r="C20" s="30">
        <v>37.1</v>
      </c>
      <c r="D20" s="34">
        <v>73.400000000000006</v>
      </c>
      <c r="E20" s="59">
        <v>0.13275776453593355</v>
      </c>
      <c r="F20" s="59"/>
      <c r="G20" s="59"/>
      <c r="I20" s="30">
        <v>19.04</v>
      </c>
      <c r="J20" s="34">
        <v>65.073459490740746</v>
      </c>
      <c r="K20" s="59">
        <v>0.20099431202600221</v>
      </c>
      <c r="L20" s="59"/>
      <c r="M20" s="59"/>
      <c r="O20" s="30">
        <v>16.912048611111114</v>
      </c>
      <c r="P20" s="34">
        <v>61.761290509259233</v>
      </c>
      <c r="Q20" s="59">
        <v>0.23883420609124836</v>
      </c>
      <c r="R20" s="59"/>
      <c r="S20" s="59"/>
      <c r="U20" s="30">
        <v>32.799999999999997</v>
      </c>
      <c r="V20" s="34">
        <v>68</v>
      </c>
      <c r="W20" s="59">
        <v>9.1401829782111477E-2</v>
      </c>
      <c r="X20" s="59"/>
      <c r="Y20" s="59"/>
      <c r="AA20" s="39">
        <v>32.659999999999997</v>
      </c>
      <c r="AB20" s="41">
        <v>80.8333333333333</v>
      </c>
      <c r="AC20" s="59">
        <v>0.14582878897315518</v>
      </c>
      <c r="AD20" s="59"/>
      <c r="AE20" s="59"/>
      <c r="AG20" s="28">
        <v>35.1</v>
      </c>
      <c r="AH20" s="34">
        <v>17.670000000000002</v>
      </c>
      <c r="AI20" s="61">
        <v>0.23024918743228603</v>
      </c>
    </row>
    <row r="21" spans="2:38" ht="15.6" x14ac:dyDescent="0.25">
      <c r="B21" s="63">
        <v>43374</v>
      </c>
      <c r="C21" s="28">
        <v>32.4</v>
      </c>
      <c r="D21" s="33">
        <v>64.3</v>
      </c>
      <c r="E21" s="59">
        <v>0.14865625376188757</v>
      </c>
      <c r="F21" s="59">
        <f>AVERAGE(C15:C20)</f>
        <v>35.983333333333334</v>
      </c>
      <c r="G21" s="59">
        <f>AVERAGE(D15:D20)</f>
        <v>73.86666666666666</v>
      </c>
      <c r="H21" s="61">
        <f>AVERAGE(E15:E20)</f>
        <v>0.10858146743710125</v>
      </c>
      <c r="I21" s="28">
        <v>10.757258064516128</v>
      </c>
      <c r="J21" s="33">
        <v>66.295822132616493</v>
      </c>
      <c r="K21" s="59">
        <v>0.19351862886722038</v>
      </c>
      <c r="L21" s="59">
        <f>AVERAGE(I15:I20)</f>
        <v>22.09206075268817</v>
      </c>
      <c r="M21" s="59">
        <f>AVERAGE(J15:J20)</f>
        <v>61.23114316614447</v>
      </c>
      <c r="N21">
        <f>AVERAGE(K15:K20)</f>
        <v>0.22485252899161354</v>
      </c>
      <c r="O21" s="28">
        <v>12.683177083333328</v>
      </c>
      <c r="P21" s="33">
        <v>37.506455421146953</v>
      </c>
      <c r="Q21" s="59">
        <v>0.27663801613097388</v>
      </c>
      <c r="R21" s="59">
        <f>AVERAGE(O15:O20)</f>
        <v>17.649157986111117</v>
      </c>
      <c r="S21" s="59">
        <f>AVERAGE(P15:P20)</f>
        <v>56.959197062300881</v>
      </c>
      <c r="T21">
        <f>AVERAGE(Q15:Q20)</f>
        <v>0.204238894907909</v>
      </c>
      <c r="U21" s="28">
        <v>28.4</v>
      </c>
      <c r="V21" s="33">
        <v>57</v>
      </c>
      <c r="W21" s="59">
        <v>6.5083664379439021E-2</v>
      </c>
      <c r="X21" s="59">
        <f>AVERAGE(U15:U20)</f>
        <v>31.283333333333331</v>
      </c>
      <c r="Y21" s="59">
        <f>AVERAGE(V15:V20)</f>
        <v>74.166666666666671</v>
      </c>
      <c r="Z21">
        <f>AVERAGE(W15:W20)</f>
        <v>0.15574090526062356</v>
      </c>
      <c r="AA21" s="28">
        <v>30.522580645161302</v>
      </c>
      <c r="AB21" s="33">
        <v>77.387096774193594</v>
      </c>
      <c r="AC21" s="59">
        <v>0.14906046105693993</v>
      </c>
      <c r="AD21" s="59">
        <f>AVERAGE(AA15:AA20)</f>
        <v>32.650125448028682</v>
      </c>
      <c r="AE21" s="59">
        <f>AVERAGE(AB15:AB20)</f>
        <v>81.004135935685795</v>
      </c>
      <c r="AF21">
        <f>AVERAGE(AC15:AC20)</f>
        <v>0.12364848612501421</v>
      </c>
      <c r="AG21" s="28">
        <v>22.2</v>
      </c>
      <c r="AH21" s="33">
        <v>23.48</v>
      </c>
      <c r="AI21" s="61">
        <v>0.2058411580594679</v>
      </c>
      <c r="AJ21">
        <f>AVERAGE(AG15:AG20)</f>
        <v>36.56666666666667</v>
      </c>
      <c r="AK21">
        <f>AVERAGE(AH15:AH20)</f>
        <v>19.058333333333334</v>
      </c>
      <c r="AL21">
        <f>AVERAGE(AI15:AI20)</f>
        <v>0.2171191579118836</v>
      </c>
    </row>
    <row r="22" spans="2:38" ht="15.6" x14ac:dyDescent="0.25">
      <c r="B22" s="55">
        <v>43405</v>
      </c>
      <c r="C22" s="29">
        <v>29.8</v>
      </c>
      <c r="D22" s="34">
        <v>72</v>
      </c>
      <c r="E22" s="59">
        <v>0.11349750210665706</v>
      </c>
      <c r="F22" s="59"/>
      <c r="G22" s="59"/>
      <c r="I22" s="30">
        <v>-3.1531333333333333</v>
      </c>
      <c r="J22" s="34">
        <v>66.176414351851861</v>
      </c>
      <c r="K22" s="59">
        <v>0.15832842783194898</v>
      </c>
      <c r="L22" s="59"/>
      <c r="M22" s="59"/>
      <c r="O22" s="30">
        <v>12.9</v>
      </c>
      <c r="P22" s="38">
        <v>34</v>
      </c>
      <c r="Q22" s="59">
        <v>0.14937826531840617</v>
      </c>
      <c r="R22" s="59"/>
      <c r="S22" s="59"/>
      <c r="U22" s="29">
        <v>20.5</v>
      </c>
      <c r="V22" s="34">
        <v>68</v>
      </c>
      <c r="W22" s="59">
        <v>6.8592753099795345E-2</v>
      </c>
      <c r="X22" s="59"/>
      <c r="Y22" s="59"/>
      <c r="AA22" s="28">
        <v>28.116666666666699</v>
      </c>
      <c r="AB22" s="33">
        <v>82.2</v>
      </c>
      <c r="AC22" s="59">
        <v>9.8703713735403875E-2</v>
      </c>
      <c r="AD22" s="59"/>
      <c r="AE22" s="59"/>
      <c r="AG22" s="29">
        <v>12.8</v>
      </c>
      <c r="AH22" s="34">
        <v>35.81</v>
      </c>
      <c r="AI22" s="61">
        <v>0.10681864692428074</v>
      </c>
    </row>
    <row r="23" spans="2:38" ht="15.6" x14ac:dyDescent="0.25">
      <c r="B23" s="55">
        <v>43435</v>
      </c>
      <c r="C23" s="30">
        <v>25.9</v>
      </c>
      <c r="D23" s="34">
        <v>55.4</v>
      </c>
      <c r="E23" s="59">
        <v>0.18448702901167691</v>
      </c>
      <c r="F23" s="59"/>
      <c r="G23" s="59"/>
      <c r="I23" s="30">
        <v>-1.6</v>
      </c>
      <c r="J23" s="34">
        <v>74.5388607541787</v>
      </c>
      <c r="K23" s="59">
        <v>0.1371262489466715</v>
      </c>
      <c r="L23" s="59"/>
      <c r="M23" s="59"/>
      <c r="O23" s="28">
        <v>9.3000000000000007</v>
      </c>
      <c r="P23" s="34">
        <v>29</v>
      </c>
      <c r="Q23" s="59">
        <v>0.13281238714337307</v>
      </c>
      <c r="R23" s="59"/>
      <c r="S23" s="59"/>
      <c r="U23" s="30">
        <v>15.9</v>
      </c>
      <c r="V23" s="34">
        <v>66</v>
      </c>
      <c r="W23" s="59">
        <v>0.11530335861321776</v>
      </c>
      <c r="X23" s="59"/>
      <c r="Y23" s="59"/>
      <c r="AA23" s="39">
        <v>24.4138709677419</v>
      </c>
      <c r="AB23" s="41">
        <v>88</v>
      </c>
      <c r="AC23" s="59">
        <v>8.1974960876369324E-2</v>
      </c>
      <c r="AD23" s="59"/>
      <c r="AE23" s="59"/>
      <c r="AG23" s="30">
        <v>1.3</v>
      </c>
      <c r="AH23" s="34">
        <v>34.5</v>
      </c>
      <c r="AI23" s="61">
        <v>0.12586579538959863</v>
      </c>
    </row>
    <row r="24" spans="2:38" ht="15.6" x14ac:dyDescent="0.25">
      <c r="B24" s="55">
        <v>43466</v>
      </c>
      <c r="C24" s="29">
        <v>20.427096774193547</v>
      </c>
      <c r="D24" s="34">
        <v>75.213046594982075</v>
      </c>
      <c r="E24" s="59">
        <v>0.118872035632599</v>
      </c>
      <c r="F24" s="59"/>
      <c r="G24" s="59"/>
      <c r="I24" s="28">
        <v>-21.552580645161289</v>
      </c>
      <c r="J24" s="33">
        <v>69.654231630824341</v>
      </c>
      <c r="K24" s="59">
        <v>0.15997306488503674</v>
      </c>
      <c r="L24" s="59"/>
      <c r="M24" s="59"/>
      <c r="O24" s="28">
        <v>5.9092708333333359</v>
      </c>
      <c r="P24" s="33">
        <v>21.111767249103945</v>
      </c>
      <c r="Q24" s="59">
        <v>0.16625135427952328</v>
      </c>
      <c r="R24" s="59"/>
      <c r="S24" s="59"/>
      <c r="U24" s="29">
        <v>6.683870967741937</v>
      </c>
      <c r="V24" s="34">
        <v>62.438709677419332</v>
      </c>
      <c r="W24" s="59">
        <v>0.13333543999036956</v>
      </c>
      <c r="X24" s="59"/>
      <c r="Y24" s="59"/>
      <c r="AA24" s="28">
        <v>23.645161290322591</v>
      </c>
      <c r="AB24" s="33">
        <v>86.838709677419359</v>
      </c>
      <c r="AC24" s="59">
        <v>9.887651980257614E-2</v>
      </c>
      <c r="AD24" s="59"/>
      <c r="AE24" s="59"/>
      <c r="AG24" s="28">
        <v>-1.1000000000000001</v>
      </c>
      <c r="AH24" s="33">
        <v>46.52</v>
      </c>
      <c r="AI24" s="61">
        <v>0.10740071813902637</v>
      </c>
    </row>
    <row r="25" spans="2:38" ht="15.6" x14ac:dyDescent="0.25">
      <c r="B25" s="55">
        <v>43497</v>
      </c>
      <c r="C25" s="29">
        <v>22.644285714285711</v>
      </c>
      <c r="D25" s="34">
        <v>81.123003472222223</v>
      </c>
      <c r="E25" s="59">
        <v>8.1802816901408462E-2</v>
      </c>
      <c r="F25" s="59"/>
      <c r="G25" s="59"/>
      <c r="I25" s="30">
        <v>-17.895000000000003</v>
      </c>
      <c r="J25" s="34">
        <v>69.912668650793663</v>
      </c>
      <c r="K25" s="59">
        <v>0.1834174190441796</v>
      </c>
      <c r="L25" s="59"/>
      <c r="M25" s="59"/>
      <c r="O25" s="30">
        <v>7.3408229166666672</v>
      </c>
      <c r="P25" s="38">
        <v>26.422539806547608</v>
      </c>
      <c r="Q25" s="59">
        <v>0.17185265438786571</v>
      </c>
      <c r="R25" s="59"/>
      <c r="S25" s="59"/>
      <c r="U25" s="29">
        <v>7.6</v>
      </c>
      <c r="V25" s="34">
        <v>69.408333333333346</v>
      </c>
      <c r="W25" s="59">
        <v>0.11667529156841505</v>
      </c>
      <c r="X25" s="59"/>
      <c r="Y25" s="59"/>
      <c r="AA25" s="39">
        <v>28.142857142857135</v>
      </c>
      <c r="AB25" s="41">
        <v>83.785714285714292</v>
      </c>
      <c r="AC25" s="59">
        <v>0.14213332129529316</v>
      </c>
      <c r="AD25" s="59"/>
      <c r="AE25" s="59"/>
      <c r="AG25" s="28">
        <v>9.4</v>
      </c>
      <c r="AH25" s="33">
        <v>28.6</v>
      </c>
      <c r="AI25" s="61">
        <v>0.15679833273143132</v>
      </c>
    </row>
    <row r="26" spans="2:38" ht="15.6" x14ac:dyDescent="0.25">
      <c r="B26" s="55">
        <v>43525</v>
      </c>
      <c r="C26" s="28">
        <v>22.941612903225813</v>
      </c>
      <c r="D26" s="33">
        <v>79.801009184587812</v>
      </c>
      <c r="E26" s="59">
        <v>9.1320061394005073E-2</v>
      </c>
      <c r="F26" s="59"/>
      <c r="G26" s="59"/>
      <c r="I26" s="30">
        <v>-1.5208709677419359</v>
      </c>
      <c r="J26" s="34">
        <v>65.298708557347666</v>
      </c>
      <c r="K26" s="59">
        <v>0.25596087636932707</v>
      </c>
      <c r="L26" s="59"/>
      <c r="M26" s="59"/>
      <c r="O26" s="30">
        <v>8.4528506944444395</v>
      </c>
      <c r="P26" s="34">
        <v>33.981985439068097</v>
      </c>
      <c r="Q26" s="59">
        <v>0.21760455037919829</v>
      </c>
      <c r="R26" s="59"/>
      <c r="S26" s="59"/>
      <c r="U26" s="30">
        <v>16.399999999999999</v>
      </c>
      <c r="V26" s="34">
        <v>77</v>
      </c>
      <c r="W26" s="59">
        <v>0.17437919826652221</v>
      </c>
      <c r="X26" s="59"/>
      <c r="Y26" s="59"/>
      <c r="AA26" s="28">
        <v>28.922580645161293</v>
      </c>
      <c r="AB26" s="33">
        <v>83.741935483870961</v>
      </c>
      <c r="AC26" s="59">
        <v>0.13350890814975322</v>
      </c>
      <c r="AD26" s="59"/>
      <c r="AE26" s="59"/>
      <c r="AG26" s="30">
        <v>20.2</v>
      </c>
      <c r="AH26" s="34">
        <v>15.99</v>
      </c>
      <c r="AI26" s="61">
        <v>0.21786144215721684</v>
      </c>
    </row>
    <row r="27" spans="2:38" ht="15.6" x14ac:dyDescent="0.25">
      <c r="B27" s="63">
        <v>43556</v>
      </c>
      <c r="C27" s="29">
        <v>32.9</v>
      </c>
      <c r="D27" s="34">
        <v>87.4</v>
      </c>
      <c r="E27" s="59">
        <v>7.6050890814975333E-2</v>
      </c>
      <c r="F27" s="59">
        <f>AVERAGE(C21:C26)</f>
        <v>25.685499231950843</v>
      </c>
      <c r="G27" s="59">
        <f>AVERAGE(D21:D26)</f>
        <v>71.306176541965357</v>
      </c>
      <c r="H27" s="61">
        <f>AVERAGE(E21:E26)</f>
        <v>0.12310594980137234</v>
      </c>
      <c r="I27" s="30">
        <v>10.8</v>
      </c>
      <c r="J27" s="34">
        <v>33.299999999999997</v>
      </c>
      <c r="K27" s="59">
        <v>0.23916558324304801</v>
      </c>
      <c r="L27" s="59">
        <f>AVERAGE(I21:I26)</f>
        <v>-5.8273878136200716</v>
      </c>
      <c r="M27" s="59">
        <f>AVERAGE(J21:J26)</f>
        <v>68.646117679602114</v>
      </c>
      <c r="N27">
        <f>AVERAGE(K21:K26)</f>
        <v>0.18138744432406403</v>
      </c>
      <c r="O27" s="28">
        <v>16.11</v>
      </c>
      <c r="P27" s="33">
        <v>26</v>
      </c>
      <c r="Q27" s="59">
        <v>0.23074310822198144</v>
      </c>
      <c r="R27" s="59">
        <f>AVERAGE(O21:O26)</f>
        <v>9.4310202546296296</v>
      </c>
      <c r="S27" s="59">
        <f>AVERAGE(P21:P26)</f>
        <v>30.337124652644434</v>
      </c>
      <c r="T27">
        <f>AVERAGE(Q21:Q26)</f>
        <v>0.18575620460655673</v>
      </c>
      <c r="U27" s="29">
        <v>15.443333333333333</v>
      </c>
      <c r="V27" s="34">
        <v>75.843333333333334</v>
      </c>
      <c r="W27" s="59">
        <v>0.13378731792464188</v>
      </c>
      <c r="X27" s="59">
        <f>AVERAGE(U21:U26)</f>
        <v>15.913978494623654</v>
      </c>
      <c r="Y27" s="59">
        <f>AVERAGE(V21:V26)</f>
        <v>66.641173835125443</v>
      </c>
      <c r="Z27">
        <f>AVERAGE(W21:W26)</f>
        <v>0.1122282843196265</v>
      </c>
      <c r="AA27" s="28">
        <v>35.700000000000003</v>
      </c>
      <c r="AB27" s="33">
        <v>79</v>
      </c>
      <c r="AC27" s="59">
        <v>0.15267680871554107</v>
      </c>
      <c r="AD27" s="59">
        <f>AVERAGE(AA21:AA26)</f>
        <v>27.293952892985157</v>
      </c>
      <c r="AE27" s="59">
        <f>AVERAGE(AB21:AB26)</f>
        <v>83.658909370199709</v>
      </c>
      <c r="AF27">
        <f>AVERAGE(AC21:AC26)</f>
        <v>0.11737631415272264</v>
      </c>
      <c r="AG27" s="28">
        <v>36.840000000000003</v>
      </c>
      <c r="AH27" s="33">
        <v>20.4249288194444</v>
      </c>
      <c r="AI27" s="61">
        <v>0.22132971554308029</v>
      </c>
      <c r="AJ27">
        <f>AVERAGE(AG21:AG26)</f>
        <v>10.799999999999999</v>
      </c>
      <c r="AK27">
        <f>AVERAGE(AH21:AH26)</f>
        <v>30.816666666666666</v>
      </c>
      <c r="AL27">
        <f>AVERAGE(AI21:AI26)</f>
        <v>0.15343101556683694</v>
      </c>
    </row>
    <row r="28" spans="2:38" ht="15.6" x14ac:dyDescent="0.25">
      <c r="B28" s="55">
        <v>43586</v>
      </c>
      <c r="C28" s="29">
        <v>35.9</v>
      </c>
      <c r="D28" s="34">
        <v>83</v>
      </c>
      <c r="E28" s="59">
        <v>0.10030332851811724</v>
      </c>
      <c r="F28" s="59"/>
      <c r="G28" s="59"/>
      <c r="I28" s="30">
        <v>18.7</v>
      </c>
      <c r="J28" s="34">
        <v>39.799999999999997</v>
      </c>
      <c r="K28" s="59">
        <v>0.21741188154568436</v>
      </c>
      <c r="L28" s="59"/>
      <c r="M28" s="59"/>
      <c r="O28" s="30">
        <v>19.82</v>
      </c>
      <c r="P28" s="38">
        <v>34</v>
      </c>
      <c r="Q28" s="59">
        <v>0.2336887564704466</v>
      </c>
      <c r="R28" s="59"/>
      <c r="S28" s="59"/>
      <c r="U28" s="29">
        <v>22.534615384615385</v>
      </c>
      <c r="V28" s="34">
        <v>69.192307692307708</v>
      </c>
      <c r="W28" s="59">
        <v>0.1400689177801854</v>
      </c>
      <c r="X28" s="59"/>
      <c r="Y28" s="59"/>
      <c r="AA28" s="39">
        <v>36.700000000000003</v>
      </c>
      <c r="AB28" s="41">
        <v>84</v>
      </c>
      <c r="AC28" s="59">
        <v>0.12281512579752013</v>
      </c>
      <c r="AD28" s="59"/>
      <c r="AE28" s="59"/>
      <c r="AG28" s="28">
        <v>40.58</v>
      </c>
      <c r="AH28" s="33">
        <v>16.551625112007201</v>
      </c>
      <c r="AI28" s="61">
        <v>0.23677147695150666</v>
      </c>
    </row>
    <row r="29" spans="2:38" ht="15.6" x14ac:dyDescent="0.25">
      <c r="B29" s="55">
        <v>43617</v>
      </c>
      <c r="C29" s="28">
        <v>36.700000000000003</v>
      </c>
      <c r="D29" s="33">
        <v>81</v>
      </c>
      <c r="E29" s="59">
        <v>0.12621695557963164</v>
      </c>
      <c r="F29" s="59"/>
      <c r="G29" s="59"/>
      <c r="I29" s="30">
        <v>25.9</v>
      </c>
      <c r="J29" s="34">
        <v>48.5</v>
      </c>
      <c r="K29" s="59">
        <v>0.22408047429878414</v>
      </c>
      <c r="L29" s="59"/>
      <c r="M29" s="59"/>
      <c r="O29" s="28">
        <v>19.16</v>
      </c>
      <c r="P29" s="34">
        <v>47</v>
      </c>
      <c r="Q29" s="59">
        <v>0.23678337546647407</v>
      </c>
      <c r="R29" s="59"/>
      <c r="S29" s="59"/>
      <c r="U29" s="29">
        <v>24.31666666666667</v>
      </c>
      <c r="V29" s="34">
        <v>72.756666666666675</v>
      </c>
      <c r="W29" s="59">
        <v>0.12677807872878297</v>
      </c>
      <c r="X29" s="59"/>
      <c r="Y29" s="59"/>
      <c r="AA29" s="28">
        <v>38.299999999999997</v>
      </c>
      <c r="AB29" s="33">
        <v>77</v>
      </c>
      <c r="AC29" s="59">
        <v>0.1329090526062357</v>
      </c>
      <c r="AD29" s="59"/>
      <c r="AE29" s="59"/>
      <c r="AG29" s="30">
        <v>46.13</v>
      </c>
      <c r="AH29" s="34">
        <v>20.018347569444401</v>
      </c>
      <c r="AI29" s="61">
        <v>0.22176000608570365</v>
      </c>
    </row>
    <row r="30" spans="2:38" ht="15.6" x14ac:dyDescent="0.25">
      <c r="B30" s="55">
        <v>43647</v>
      </c>
      <c r="C30" s="29">
        <v>38.200000000000003</v>
      </c>
      <c r="D30" s="34">
        <v>79.400000000000006</v>
      </c>
      <c r="E30" s="59">
        <v>0.13527139761646803</v>
      </c>
      <c r="F30" s="59"/>
      <c r="G30" s="59"/>
      <c r="I30" s="30">
        <v>26.2</v>
      </c>
      <c r="J30" s="34">
        <v>65.7</v>
      </c>
      <c r="K30" s="59">
        <v>0.18198332731431321</v>
      </c>
      <c r="L30" s="59"/>
      <c r="M30" s="59"/>
      <c r="O30" s="30">
        <v>17.59</v>
      </c>
      <c r="P30" s="33">
        <v>59</v>
      </c>
      <c r="Q30" s="59">
        <v>0.24327552064523897</v>
      </c>
      <c r="R30" s="59"/>
      <c r="S30" s="59"/>
      <c r="U30" s="29">
        <v>29.132258064516126</v>
      </c>
      <c r="V30" s="34">
        <v>68.525806451612908</v>
      </c>
      <c r="W30" s="59">
        <v>0.14163873841338639</v>
      </c>
      <c r="X30" s="59"/>
      <c r="Y30" s="59"/>
      <c r="AA30" s="28">
        <v>37.299999999999997</v>
      </c>
      <c r="AB30" s="33">
        <v>77</v>
      </c>
      <c r="AC30" s="59">
        <v>0.14417984832069344</v>
      </c>
      <c r="AD30" s="59"/>
      <c r="AE30" s="59"/>
      <c r="AG30" s="28">
        <v>49.45</v>
      </c>
      <c r="AH30" s="33">
        <v>19.243656362007201</v>
      </c>
      <c r="AI30" s="61">
        <v>0.22433041338813245</v>
      </c>
    </row>
    <row r="31" spans="2:38" ht="15.6" x14ac:dyDescent="0.25">
      <c r="B31" s="55">
        <v>43678</v>
      </c>
      <c r="C31" s="29">
        <v>37.200000000000003</v>
      </c>
      <c r="D31" s="34">
        <v>82.8</v>
      </c>
      <c r="E31" s="59">
        <v>0.13033020344287952</v>
      </c>
      <c r="F31" s="59"/>
      <c r="G31" s="59"/>
      <c r="I31" s="30">
        <v>22.5</v>
      </c>
      <c r="J31" s="34">
        <v>75.8</v>
      </c>
      <c r="K31" s="59">
        <v>0.15066901408450703</v>
      </c>
      <c r="L31" s="59"/>
      <c r="M31" s="59"/>
      <c r="O31" s="28">
        <v>15.45</v>
      </c>
      <c r="P31" s="38">
        <v>64</v>
      </c>
      <c r="Q31" s="59">
        <v>0.23482358252076563</v>
      </c>
      <c r="R31" s="59"/>
      <c r="S31" s="59"/>
      <c r="U31" s="29">
        <v>27.17013888888885</v>
      </c>
      <c r="V31" s="34">
        <v>67.215138888888873</v>
      </c>
      <c r="W31" s="59">
        <v>0.16120396905835344</v>
      </c>
      <c r="X31" s="59"/>
      <c r="Y31" s="59"/>
      <c r="AA31" s="39">
        <v>36.799999999999997</v>
      </c>
      <c r="AB31" s="41">
        <v>79</v>
      </c>
      <c r="AC31" s="59">
        <v>0.15002281208619236</v>
      </c>
      <c r="AD31" s="59"/>
      <c r="AE31" s="59"/>
      <c r="AG31" s="28">
        <v>47.84</v>
      </c>
      <c r="AH31" s="33">
        <v>19.936823785983201</v>
      </c>
      <c r="AI31" s="61">
        <v>0.15108117080037631</v>
      </c>
    </row>
    <row r="32" spans="2:38" ht="15.6" x14ac:dyDescent="0.25">
      <c r="B32" s="55">
        <v>43709</v>
      </c>
      <c r="C32" s="28">
        <v>36.200000000000003</v>
      </c>
      <c r="D32" s="33">
        <v>73</v>
      </c>
      <c r="E32" s="59">
        <v>0.17682298061875529</v>
      </c>
      <c r="F32" s="59"/>
      <c r="G32" s="59"/>
      <c r="I32" s="30">
        <v>21.1</v>
      </c>
      <c r="J32" s="34">
        <v>53.1</v>
      </c>
      <c r="K32" s="59">
        <v>0.21279411941735885</v>
      </c>
      <c r="L32" s="59"/>
      <c r="M32" s="59"/>
      <c r="O32" s="28">
        <v>18.97</v>
      </c>
      <c r="P32" s="33">
        <v>65.842568807339504</v>
      </c>
      <c r="Q32" s="59">
        <v>0.21650944986156254</v>
      </c>
      <c r="R32" s="59"/>
      <c r="S32" s="59"/>
      <c r="U32" s="29">
        <v>25.5</v>
      </c>
      <c r="V32" s="34">
        <v>71</v>
      </c>
      <c r="W32" s="59">
        <v>0.14795443601781633</v>
      </c>
      <c r="X32" s="59"/>
      <c r="Y32" s="59"/>
      <c r="AA32" s="28">
        <v>36.1</v>
      </c>
      <c r="AB32" s="33">
        <v>77</v>
      </c>
      <c r="AC32" s="59">
        <v>0.15627892139159746</v>
      </c>
      <c r="AD32" s="59"/>
      <c r="AE32" s="59"/>
      <c r="AG32" s="30">
        <v>43.44</v>
      </c>
      <c r="AH32" s="34">
        <v>19.5361775669585</v>
      </c>
      <c r="AI32" s="61">
        <v>0.21291041215462139</v>
      </c>
    </row>
    <row r="33" spans="2:38" ht="15.6" x14ac:dyDescent="0.25">
      <c r="B33" s="63">
        <v>43739</v>
      </c>
      <c r="C33" s="29">
        <v>35.4</v>
      </c>
      <c r="D33" s="34">
        <v>71.900000000000006</v>
      </c>
      <c r="E33" s="59">
        <v>0.16666681714216927</v>
      </c>
      <c r="F33" s="59">
        <f>AVERAGE(C27:C32)</f>
        <v>36.18333333333333</v>
      </c>
      <c r="G33" s="59">
        <f>AVERAGE(D27:D32)</f>
        <v>81.100000000000009</v>
      </c>
      <c r="H33" s="61">
        <f>AVERAGE(E27:E32)</f>
        <v>0.12416595943180449</v>
      </c>
      <c r="I33" s="30">
        <v>8</v>
      </c>
      <c r="J33" s="34">
        <v>52.33</v>
      </c>
      <c r="K33" s="59">
        <v>0.17060096906223671</v>
      </c>
      <c r="L33" s="59">
        <f>AVERAGE(I27:I32)</f>
        <v>20.866666666666664</v>
      </c>
      <c r="M33" s="59">
        <f>AVERAGE(J27:J32)</f>
        <v>52.70000000000001</v>
      </c>
      <c r="N33">
        <f>AVERAGE(K27:K32)</f>
        <v>0.2043507333172826</v>
      </c>
      <c r="O33" s="30">
        <v>22.47</v>
      </c>
      <c r="P33" s="38">
        <v>50.166526677219501</v>
      </c>
      <c r="Q33" s="59">
        <v>0.20082448537378114</v>
      </c>
      <c r="R33" s="59">
        <f>AVERAGE(O27:O32)</f>
        <v>17.850000000000001</v>
      </c>
      <c r="S33" s="59">
        <f>AVERAGE(P27:P32)</f>
        <v>49.307094801223251</v>
      </c>
      <c r="T33">
        <f>AVERAGE(Q27:Q32)</f>
        <v>0.23263729886441153</v>
      </c>
      <c r="U33" s="29">
        <v>20.100000000000001</v>
      </c>
      <c r="V33" s="34">
        <v>65</v>
      </c>
      <c r="W33" s="59">
        <v>0.13129081648007704</v>
      </c>
      <c r="X33" s="59">
        <f>AVERAGE(U27:U32)</f>
        <v>24.016168723003393</v>
      </c>
      <c r="Y33" s="59">
        <f>AVERAGE(V27:V32)</f>
        <v>70.755542172134923</v>
      </c>
      <c r="Z33">
        <f>AVERAGE(W27:W32)</f>
        <v>0.1419052429871944</v>
      </c>
      <c r="AA33" s="28">
        <v>34.4</v>
      </c>
      <c r="AB33" s="33">
        <v>78</v>
      </c>
      <c r="AC33" s="59">
        <v>0.17260512218610816</v>
      </c>
      <c r="AD33" s="59">
        <f>AVERAGE(AA27:AA32)</f>
        <v>36.81666666666667</v>
      </c>
      <c r="AE33" s="59">
        <f>AVERAGE(AB27:AB32)</f>
        <v>78.833333333333329</v>
      </c>
      <c r="AF33">
        <f>AVERAGE(AC27:AC32)</f>
        <v>0.14314709481963003</v>
      </c>
      <c r="AG33" s="28">
        <v>31.71</v>
      </c>
      <c r="AH33" s="33">
        <v>23.702822580645201</v>
      </c>
      <c r="AI33" s="61">
        <v>0.19322447674158583</v>
      </c>
      <c r="AJ33">
        <f>AVERAGE(AG27:AG32)</f>
        <v>44.04666666666666</v>
      </c>
      <c r="AK33">
        <f>AVERAGE(AH27:AH32)</f>
        <v>19.285259869307485</v>
      </c>
      <c r="AL33">
        <f>AVERAGE(AI27:AI32)</f>
        <v>0.21136386582057012</v>
      </c>
    </row>
    <row r="34" spans="2:38" ht="15.6" x14ac:dyDescent="0.25">
      <c r="B34" s="55">
        <v>43770</v>
      </c>
      <c r="C34" s="29">
        <v>31.3</v>
      </c>
      <c r="D34" s="34">
        <v>81.400000000000006</v>
      </c>
      <c r="E34" s="59">
        <v>0.18972119898880463</v>
      </c>
      <c r="F34" s="59"/>
      <c r="G34" s="59"/>
      <c r="I34" s="30">
        <v>-7.2</v>
      </c>
      <c r="J34" s="34">
        <v>62.8</v>
      </c>
      <c r="K34" s="59">
        <v>0.10520876971229084</v>
      </c>
      <c r="L34" s="59"/>
      <c r="M34" s="59"/>
      <c r="O34" s="30">
        <v>18.3</v>
      </c>
      <c r="P34" s="34">
        <v>35.0150141558588</v>
      </c>
      <c r="Q34" s="59">
        <v>0.17111011797279405</v>
      </c>
      <c r="R34" s="59"/>
      <c r="S34" s="59"/>
      <c r="U34" s="29">
        <v>14.775833333333299</v>
      </c>
      <c r="V34" s="34">
        <v>63.260138888888875</v>
      </c>
      <c r="W34" s="59">
        <v>0.12845317202359458</v>
      </c>
      <c r="X34" s="59"/>
      <c r="Y34" s="59"/>
      <c r="AA34" s="39">
        <v>30.9</v>
      </c>
      <c r="AB34" s="41">
        <v>78</v>
      </c>
      <c r="AC34" s="59">
        <v>0.14039665342482244</v>
      </c>
      <c r="AD34" s="59"/>
      <c r="AE34" s="59"/>
      <c r="AG34" s="28">
        <v>20.71</v>
      </c>
      <c r="AH34" s="33">
        <v>25.559060824003101</v>
      </c>
      <c r="AI34" s="61">
        <v>0.14009574061783991</v>
      </c>
    </row>
    <row r="35" spans="2:38" ht="15.6" x14ac:dyDescent="0.25">
      <c r="B35" s="55">
        <v>43800</v>
      </c>
      <c r="C35" s="28">
        <v>29.2</v>
      </c>
      <c r="D35" s="33">
        <v>66.8</v>
      </c>
      <c r="E35" s="59">
        <v>0.15062697122908392</v>
      </c>
      <c r="F35" s="59"/>
      <c r="G35" s="59"/>
      <c r="I35" s="30">
        <v>-16.920000000000002</v>
      </c>
      <c r="J35" s="34">
        <v>72.108628978261905</v>
      </c>
      <c r="K35" s="59">
        <v>5.1305654780305771E-2</v>
      </c>
      <c r="L35" s="59"/>
      <c r="M35" s="59"/>
      <c r="O35" s="28">
        <v>11.22</v>
      </c>
      <c r="P35" s="33">
        <v>25.542004906794499</v>
      </c>
      <c r="Q35" s="59">
        <v>0.16049413145539906</v>
      </c>
      <c r="R35" s="59"/>
      <c r="S35" s="59"/>
      <c r="U35" s="29">
        <v>8.0595430107526962</v>
      </c>
      <c r="V35" s="34">
        <v>70.120295698924721</v>
      </c>
      <c r="W35" s="59">
        <v>0.11966257373299631</v>
      </c>
      <c r="X35" s="59"/>
      <c r="Y35" s="59"/>
      <c r="AA35" s="28">
        <v>28.7</v>
      </c>
      <c r="AB35" s="33">
        <v>78</v>
      </c>
      <c r="AC35" s="59">
        <v>0.12770798723967741</v>
      </c>
      <c r="AD35" s="59"/>
      <c r="AE35" s="59"/>
      <c r="AG35" s="30">
        <v>3.71</v>
      </c>
      <c r="AH35" s="34">
        <v>50.758097339404998</v>
      </c>
      <c r="AI35" s="61">
        <v>9.3517745953657916E-2</v>
      </c>
    </row>
    <row r="36" spans="2:38" ht="15.6" x14ac:dyDescent="0.25">
      <c r="B36" s="55">
        <v>43831</v>
      </c>
      <c r="C36" s="28">
        <v>26.7</v>
      </c>
      <c r="D36" s="33">
        <v>75.2</v>
      </c>
      <c r="E36" s="59">
        <v>0.1115483026363308</v>
      </c>
      <c r="F36" s="59"/>
      <c r="G36" s="59"/>
      <c r="I36" s="28">
        <v>-14.8</v>
      </c>
      <c r="J36" s="34">
        <v>67.3</v>
      </c>
      <c r="K36" s="59">
        <v>0.10502834958468761</v>
      </c>
      <c r="L36" s="59"/>
      <c r="M36" s="59"/>
      <c r="O36" s="30">
        <v>1.1299999999999999</v>
      </c>
      <c r="P36" s="38">
        <v>27</v>
      </c>
      <c r="Q36" s="59">
        <v>0.16477753701697365</v>
      </c>
      <c r="R36" s="59"/>
      <c r="S36" s="59"/>
      <c r="U36" s="28">
        <v>4.2</v>
      </c>
      <c r="V36" s="33">
        <v>77</v>
      </c>
      <c r="W36" s="59">
        <v>9.1745476997635106E-2</v>
      </c>
      <c r="X36" s="59"/>
      <c r="Y36" s="59"/>
      <c r="AA36" s="45">
        <v>27.9</v>
      </c>
      <c r="AB36" s="47">
        <v>83</v>
      </c>
      <c r="AC36" s="59">
        <v>0.10088596966413869</v>
      </c>
      <c r="AD36" s="59"/>
      <c r="AE36" s="59"/>
      <c r="AG36" s="28">
        <v>1.7649999999999999</v>
      </c>
      <c r="AH36" s="33">
        <v>44.379315636200701</v>
      </c>
      <c r="AI36" s="61">
        <v>0.11172066661677382</v>
      </c>
    </row>
    <row r="37" spans="2:38" ht="15.6" x14ac:dyDescent="0.25">
      <c r="B37" s="55">
        <v>43862</v>
      </c>
      <c r="C37" s="29">
        <v>28.3</v>
      </c>
      <c r="D37" s="34">
        <v>83</v>
      </c>
      <c r="E37" s="59">
        <v>7.6339231973034799E-2</v>
      </c>
      <c r="F37" s="59"/>
      <c r="G37" s="59"/>
      <c r="I37" s="28">
        <v>-10.4</v>
      </c>
      <c r="J37" s="34">
        <v>68</v>
      </c>
      <c r="K37" s="59">
        <v>0.16996933309257253</v>
      </c>
      <c r="L37" s="59"/>
      <c r="M37" s="59"/>
      <c r="O37" s="30">
        <v>2.73</v>
      </c>
      <c r="P37" s="38">
        <v>25</v>
      </c>
      <c r="Q37" s="59">
        <v>0.17497011556518602</v>
      </c>
      <c r="R37" s="59"/>
      <c r="S37" s="59"/>
      <c r="U37" s="28">
        <v>4.5999999999999996</v>
      </c>
      <c r="V37" s="33">
        <v>68</v>
      </c>
      <c r="W37" s="59">
        <v>9.4694884221235884E-2</v>
      </c>
      <c r="X37" s="59"/>
      <c r="Y37" s="59"/>
      <c r="AA37" s="45">
        <v>31.7</v>
      </c>
      <c r="AB37" s="47">
        <v>86</v>
      </c>
      <c r="AC37" s="59">
        <v>0.1354167268568677</v>
      </c>
      <c r="AD37" s="59"/>
      <c r="AE37" s="59"/>
      <c r="AG37" s="29">
        <v>14.32</v>
      </c>
      <c r="AH37" s="34">
        <v>27.177889384920601</v>
      </c>
      <c r="AI37" s="61">
        <v>0.16032077850719856</v>
      </c>
    </row>
    <row r="38" spans="2:38" ht="15.6" x14ac:dyDescent="0.25">
      <c r="B38" s="55">
        <v>43891</v>
      </c>
      <c r="C38" s="28">
        <v>30.2</v>
      </c>
      <c r="D38" s="33">
        <v>81</v>
      </c>
      <c r="E38" s="59">
        <v>0.11149732153605393</v>
      </c>
      <c r="F38" s="59"/>
      <c r="G38" s="59"/>
      <c r="I38" s="28">
        <v>2.1</v>
      </c>
      <c r="J38" s="34">
        <v>62</v>
      </c>
      <c r="K38" s="59">
        <v>0.20033453713735402</v>
      </c>
      <c r="L38" s="59"/>
      <c r="M38" s="59"/>
      <c r="O38" s="30">
        <v>6.94</v>
      </c>
      <c r="P38" s="38">
        <v>23</v>
      </c>
      <c r="Q38" s="59">
        <v>0.21384188034188034</v>
      </c>
      <c r="R38" s="59"/>
      <c r="S38" s="59"/>
      <c r="U38" s="28">
        <v>8.3000000000000007</v>
      </c>
      <c r="V38" s="33">
        <v>67.3</v>
      </c>
      <c r="W38" s="59">
        <v>0.15724987961959788</v>
      </c>
      <c r="X38" s="59"/>
      <c r="Y38" s="59"/>
      <c r="AA38" s="45">
        <v>32.700000000000003</v>
      </c>
      <c r="AB38" s="47">
        <v>85</v>
      </c>
      <c r="AC38" s="59">
        <v>0.1431877031419285</v>
      </c>
      <c r="AD38" s="59"/>
      <c r="AE38" s="59"/>
      <c r="AG38" s="28">
        <v>28.3</v>
      </c>
      <c r="AH38" s="33">
        <v>15.422876120071701</v>
      </c>
      <c r="AI38" s="61">
        <v>0.2184517122683024</v>
      </c>
    </row>
    <row r="39" spans="2:38" ht="15.6" x14ac:dyDescent="0.25">
      <c r="B39" s="63">
        <v>43922</v>
      </c>
      <c r="C39" s="28">
        <v>31.5</v>
      </c>
      <c r="D39" s="33">
        <v>75.8</v>
      </c>
      <c r="E39" s="59">
        <v>9.1689177801853872E-2</v>
      </c>
      <c r="F39" s="59">
        <f>AVERAGE(C33:C38)</f>
        <v>30.183333333333334</v>
      </c>
      <c r="G39" s="59">
        <f>AVERAGE(D33:D38)</f>
        <v>76.55</v>
      </c>
      <c r="H39" s="61">
        <f>AVERAGE(E33:E38)</f>
        <v>0.13439997391757955</v>
      </c>
      <c r="I39" s="28">
        <v>23.53</v>
      </c>
      <c r="J39" s="34">
        <v>39.632671144635999</v>
      </c>
      <c r="K39" s="59">
        <v>0.22444594897362405</v>
      </c>
      <c r="L39" s="59">
        <f>AVERAGE(I33:I38)</f>
        <v>-6.5366666666666662</v>
      </c>
      <c r="M39" s="59">
        <f>AVERAGE(J33:J38)</f>
        <v>64.089771496376983</v>
      </c>
      <c r="N39">
        <f>AVERAGE(K33:K38)</f>
        <v>0.13374126889490792</v>
      </c>
      <c r="O39" s="30">
        <v>18.88</v>
      </c>
      <c r="P39" s="38">
        <v>44.527133947529499</v>
      </c>
      <c r="Q39" s="59">
        <v>0.18843932013652975</v>
      </c>
      <c r="R39" s="59">
        <f>AVERAGE(O33:O38)</f>
        <v>10.464999999999998</v>
      </c>
      <c r="S39" s="59">
        <f>AVERAGE(P33:P38)</f>
        <v>30.953924289978801</v>
      </c>
      <c r="T39">
        <f>AVERAGE(Q33:Q38)</f>
        <v>0.18100304462100239</v>
      </c>
      <c r="U39" s="28">
        <v>24.9</v>
      </c>
      <c r="V39" s="33">
        <v>77</v>
      </c>
      <c r="W39" s="59">
        <v>0.16088840736728061</v>
      </c>
      <c r="X39" s="59">
        <f>AVERAGE(U33:U38)</f>
        <v>10.005896057347668</v>
      </c>
      <c r="Y39" s="59">
        <f>AVERAGE(V33:V38)</f>
        <v>68.446739097968944</v>
      </c>
      <c r="Z39">
        <f>AVERAGE(W33:W38)</f>
        <v>0.12051613384585613</v>
      </c>
      <c r="AA39" s="45">
        <v>34.33</v>
      </c>
      <c r="AB39" s="47">
        <v>80.977092294394424</v>
      </c>
      <c r="AC39" s="59">
        <v>0.13014954389773864</v>
      </c>
      <c r="AD39" s="59">
        <f>AVERAGE(AA33:AA38)</f>
        <v>31.05</v>
      </c>
      <c r="AE39" s="59">
        <f>AVERAGE(AB33:AB38)</f>
        <v>81.333333333333329</v>
      </c>
      <c r="AF39">
        <f>AVERAGE(AC33:AC38)</f>
        <v>0.13670002708559048</v>
      </c>
      <c r="AG39" s="28">
        <v>42.87</v>
      </c>
      <c r="AH39" s="33">
        <v>12.493935538049499</v>
      </c>
      <c r="AI39" s="61">
        <v>0.23048595598815896</v>
      </c>
      <c r="AJ39">
        <f>AVERAGE(AG33:AG38)</f>
        <v>16.752500000000001</v>
      </c>
      <c r="AK39">
        <f>AVERAGE(AH33:AH38)</f>
        <v>31.166676980874382</v>
      </c>
      <c r="AL39">
        <f>AVERAGE(AI33:AI38)</f>
        <v>0.15288852011755974</v>
      </c>
    </row>
    <row r="40" spans="2:38" ht="15.6" x14ac:dyDescent="0.25">
      <c r="B40" s="55">
        <v>43952</v>
      </c>
      <c r="C40" s="29">
        <v>34.31</v>
      </c>
      <c r="D40" s="34">
        <v>80.996431451612921</v>
      </c>
      <c r="E40" s="59">
        <v>0.10336749127242083</v>
      </c>
      <c r="F40" s="59"/>
      <c r="G40" s="59"/>
      <c r="I40" s="28">
        <v>31.05</v>
      </c>
      <c r="J40" s="34">
        <v>45.8490299194861</v>
      </c>
      <c r="K40" s="59">
        <v>0.20683246400688152</v>
      </c>
      <c r="L40" s="59"/>
      <c r="M40" s="59"/>
      <c r="O40" s="30">
        <v>21.9</v>
      </c>
      <c r="P40" s="38">
        <v>47.5569785705352</v>
      </c>
      <c r="Q40" s="59">
        <v>0.14960298127951349</v>
      </c>
      <c r="R40" s="59"/>
      <c r="S40" s="59"/>
      <c r="U40" s="28">
        <v>29</v>
      </c>
      <c r="V40" s="33">
        <v>77</v>
      </c>
      <c r="W40" s="59">
        <v>0.18829902491874326</v>
      </c>
      <c r="X40" s="59"/>
      <c r="Y40" s="59"/>
      <c r="AA40" s="45">
        <v>38.590000000000003</v>
      </c>
      <c r="AB40" s="47">
        <v>73.868328173749333</v>
      </c>
      <c r="AC40" s="59">
        <v>0.19789648635770954</v>
      </c>
      <c r="AD40" s="59"/>
      <c r="AE40" s="59"/>
      <c r="AG40" s="29">
        <v>42.45</v>
      </c>
      <c r="AH40" s="34">
        <v>14.798687428146819</v>
      </c>
      <c r="AI40" s="61">
        <v>0.23152787185006465</v>
      </c>
    </row>
    <row r="41" spans="2:38" ht="15.6" x14ac:dyDescent="0.25">
      <c r="B41" s="55">
        <v>43983</v>
      </c>
      <c r="C41" s="28">
        <v>35.72</v>
      </c>
      <c r="D41" s="33">
        <v>81.768224537037014</v>
      </c>
      <c r="E41" s="59">
        <v>0.11661827374503433</v>
      </c>
      <c r="F41" s="59"/>
      <c r="G41" s="59"/>
      <c r="I41" s="28">
        <v>30.8</v>
      </c>
      <c r="J41" s="34">
        <v>59.355620946890298</v>
      </c>
      <c r="K41" s="59">
        <v>0.18622336564335354</v>
      </c>
      <c r="L41" s="59"/>
      <c r="M41" s="59"/>
      <c r="O41" s="30">
        <v>28.58</v>
      </c>
      <c r="P41" s="38">
        <v>55.092734490740803</v>
      </c>
      <c r="Q41" s="59">
        <v>0.19174126400412023</v>
      </c>
      <c r="R41" s="59"/>
      <c r="S41" s="59"/>
      <c r="U41" s="28">
        <v>30.6</v>
      </c>
      <c r="V41" s="33">
        <v>86</v>
      </c>
      <c r="W41" s="59">
        <v>0.17638136511375951</v>
      </c>
      <c r="X41" s="59"/>
      <c r="Y41" s="59"/>
      <c r="AA41" s="45">
        <v>37.979999999999997</v>
      </c>
      <c r="AB41" s="47">
        <v>74.618198925417829</v>
      </c>
      <c r="AC41" s="59">
        <v>0.19925650954012508</v>
      </c>
      <c r="AD41" s="59"/>
      <c r="AE41" s="59"/>
      <c r="AG41" s="28">
        <v>45.62</v>
      </c>
      <c r="AH41" s="33">
        <v>15.454212390412557</v>
      </c>
      <c r="AI41" s="61">
        <v>0.21569880732509797</v>
      </c>
    </row>
    <row r="42" spans="2:38" ht="15.6" x14ac:dyDescent="0.25">
      <c r="B42" s="55">
        <v>44013</v>
      </c>
      <c r="C42" s="28">
        <v>37.97</v>
      </c>
      <c r="D42" s="33">
        <v>68.387286066308263</v>
      </c>
      <c r="E42" s="59">
        <v>0.16447496087636931</v>
      </c>
      <c r="F42" s="59"/>
      <c r="G42" s="59"/>
      <c r="I42" s="28">
        <v>35.590000000000003</v>
      </c>
      <c r="J42" s="34">
        <v>59.784798380860799</v>
      </c>
      <c r="K42" s="59">
        <v>0.20779316238798229</v>
      </c>
      <c r="L42" s="59"/>
      <c r="M42" s="59"/>
      <c r="O42" s="30">
        <v>27.73</v>
      </c>
      <c r="P42" s="38">
        <v>67.991776209677397</v>
      </c>
      <c r="Q42" s="59">
        <v>0.18310629030737263</v>
      </c>
      <c r="R42" s="59"/>
      <c r="S42" s="59"/>
      <c r="U42" s="28">
        <v>29.9</v>
      </c>
      <c r="V42" s="33">
        <v>89</v>
      </c>
      <c r="W42" s="59">
        <v>0.17757313109425785</v>
      </c>
      <c r="X42" s="59"/>
      <c r="Y42" s="59"/>
      <c r="AA42" s="45">
        <v>38.83</v>
      </c>
      <c r="AB42" s="47">
        <v>71.873841611189988</v>
      </c>
      <c r="AC42" s="59">
        <v>0.20599140915533604</v>
      </c>
      <c r="AD42" s="59"/>
      <c r="AE42" s="59"/>
      <c r="AG42" s="28">
        <v>47.08</v>
      </c>
      <c r="AH42" s="33">
        <v>21.802485976702524</v>
      </c>
      <c r="AI42" s="61">
        <v>0.24177947701466451</v>
      </c>
    </row>
    <row r="43" spans="2:38" ht="15.6" x14ac:dyDescent="0.25">
      <c r="B43" s="55">
        <v>44044</v>
      </c>
      <c r="C43" s="29">
        <v>36.340000000000003</v>
      </c>
      <c r="D43" s="34">
        <v>79.053912410394275</v>
      </c>
      <c r="E43" s="59">
        <v>0.14485187191525217</v>
      </c>
      <c r="F43" s="59"/>
      <c r="G43" s="59"/>
      <c r="I43" s="28">
        <v>31.05</v>
      </c>
      <c r="J43" s="34">
        <v>82.901901159705901</v>
      </c>
      <c r="K43" s="59">
        <v>0.15322005517247378</v>
      </c>
      <c r="L43" s="59"/>
      <c r="M43" s="59"/>
      <c r="O43" s="30">
        <v>26.64</v>
      </c>
      <c r="P43" s="38">
        <v>64.395977822580605</v>
      </c>
      <c r="Q43" s="59">
        <v>0.20959665642891515</v>
      </c>
      <c r="R43" s="59"/>
      <c r="S43" s="59"/>
      <c r="U43" s="28">
        <v>32.6</v>
      </c>
      <c r="V43" s="33">
        <v>79</v>
      </c>
      <c r="W43" s="59">
        <v>0.15969664138678225</v>
      </c>
      <c r="X43" s="59"/>
      <c r="Y43" s="59"/>
      <c r="AA43" s="45">
        <v>37.450000000000003</v>
      </c>
      <c r="AB43" s="47">
        <v>81.975936606282929</v>
      </c>
      <c r="AC43" s="59">
        <v>0.15514225924532349</v>
      </c>
      <c r="AD43" s="59"/>
      <c r="AE43" s="59"/>
      <c r="AG43" s="29">
        <v>46.99</v>
      </c>
      <c r="AH43" s="34">
        <v>18.640069774472508</v>
      </c>
      <c r="AI43" s="61">
        <v>0.24492082806415011</v>
      </c>
    </row>
    <row r="44" spans="2:38" ht="15.6" x14ac:dyDescent="0.25">
      <c r="B44" s="55">
        <v>44075</v>
      </c>
      <c r="C44" s="28">
        <v>36.24</v>
      </c>
      <c r="D44" s="33">
        <v>72.483582175925946</v>
      </c>
      <c r="E44" s="59">
        <v>0.17640321415673535</v>
      </c>
      <c r="F44" s="59"/>
      <c r="G44" s="59"/>
      <c r="I44" s="28">
        <v>25.73</v>
      </c>
      <c r="J44" s="34">
        <v>77.299365046296202</v>
      </c>
      <c r="K44" s="59">
        <v>0.16051498711038711</v>
      </c>
      <c r="L44" s="59"/>
      <c r="M44" s="59"/>
      <c r="O44" s="30">
        <v>27.03</v>
      </c>
      <c r="P44" s="38">
        <v>58.989257870370402</v>
      </c>
      <c r="Q44" s="59">
        <v>0.22379140136438097</v>
      </c>
      <c r="R44" s="59"/>
      <c r="S44" s="59"/>
      <c r="U44" s="28">
        <v>28.4</v>
      </c>
      <c r="V44" s="33">
        <v>72.599999999999994</v>
      </c>
      <c r="W44" s="59">
        <v>0.15612134344528711</v>
      </c>
      <c r="X44" s="59"/>
      <c r="Y44" s="59"/>
      <c r="AA44" s="45">
        <v>36.81</v>
      </c>
      <c r="AB44" s="47">
        <v>81.360591435185199</v>
      </c>
      <c r="AC44" s="59">
        <v>0.15745861573772041</v>
      </c>
      <c r="AD44" s="59"/>
      <c r="AE44" s="59"/>
      <c r="AG44" s="28">
        <v>42.35</v>
      </c>
      <c r="AH44" s="33">
        <v>20.653279854563998</v>
      </c>
      <c r="AI44" s="61">
        <v>0.22535772924177172</v>
      </c>
    </row>
    <row r="45" spans="2:38" ht="15.6" x14ac:dyDescent="0.25">
      <c r="B45" s="63">
        <v>44105</v>
      </c>
      <c r="C45" s="28">
        <v>35.35</v>
      </c>
      <c r="D45" s="33">
        <v>70.43980510752688</v>
      </c>
      <c r="E45" s="59">
        <v>0.15413440471891177</v>
      </c>
      <c r="F45" s="59">
        <f>AVERAGE(C39:C44)</f>
        <v>35.346666666666671</v>
      </c>
      <c r="G45" s="59">
        <f>AVERAGE(D39:D44)</f>
        <v>76.414906106879741</v>
      </c>
      <c r="H45" s="61">
        <f>AVERAGE(E39:E44)</f>
        <v>0.1329008316279443</v>
      </c>
      <c r="I45" s="28">
        <v>14.71</v>
      </c>
      <c r="J45" s="34">
        <v>70.626650089605803</v>
      </c>
      <c r="K45" s="59">
        <v>0.16411710002784724</v>
      </c>
      <c r="L45" s="59">
        <f>AVERAGE(I39:I44)</f>
        <v>29.625</v>
      </c>
      <c r="M45" s="59">
        <f>AVERAGE(J39:J44)</f>
        <v>60.803897766312552</v>
      </c>
      <c r="N45">
        <f>AVERAGE(K39:K44)</f>
        <v>0.18983833054911703</v>
      </c>
      <c r="O45" s="30">
        <v>25.44</v>
      </c>
      <c r="P45" s="38">
        <v>43.015549154186203</v>
      </c>
      <c r="Q45" s="59">
        <v>0.28112222771670781</v>
      </c>
      <c r="R45" s="59">
        <f>AVERAGE(O39:O44)</f>
        <v>25.126666666666665</v>
      </c>
      <c r="S45" s="59">
        <f>AVERAGE(P39:P44)</f>
        <v>56.425643151905653</v>
      </c>
      <c r="T45">
        <f>AVERAGE(Q39:Q44)</f>
        <v>0.19104631892013868</v>
      </c>
      <c r="U45" s="28">
        <v>21.1</v>
      </c>
      <c r="V45" s="33">
        <v>75</v>
      </c>
      <c r="W45" s="59">
        <v>0.11798483206933913</v>
      </c>
      <c r="X45" s="59">
        <f>AVERAGE(U39:U44)</f>
        <v>29.233333333333334</v>
      </c>
      <c r="Y45" s="59">
        <f>AVERAGE(V39:V44)</f>
        <v>80.100000000000009</v>
      </c>
      <c r="Z45">
        <f>AVERAGE(W39:W44)</f>
        <v>0.16982665222101842</v>
      </c>
      <c r="AA45" s="45">
        <v>33</v>
      </c>
      <c r="AB45" s="47">
        <v>82.553859395595865</v>
      </c>
      <c r="AC45" s="59">
        <v>0.10354700261057326</v>
      </c>
      <c r="AD45" s="59">
        <f>AVERAGE(AA39:AA44)</f>
        <v>37.331666666666671</v>
      </c>
      <c r="AE45" s="59">
        <f>AVERAGE(AB39:AB44)</f>
        <v>77.445664841036617</v>
      </c>
      <c r="AF45">
        <f>AVERAGE(AC39:AC44)</f>
        <v>0.17431580398899224</v>
      </c>
      <c r="AG45" s="28">
        <v>28.21</v>
      </c>
      <c r="AH45" s="33">
        <v>20.989837894454098</v>
      </c>
      <c r="AI45" s="61">
        <v>0.21077792800859049</v>
      </c>
      <c r="AJ45">
        <f>AVERAGE(AG39:AG44)</f>
        <v>44.56</v>
      </c>
      <c r="AK45">
        <f>AVERAGE(AH39:AH44)</f>
        <v>17.307111827057984</v>
      </c>
      <c r="AL45">
        <f>AVERAGE(AI39:AI44)</f>
        <v>0.23162844491398463</v>
      </c>
    </row>
    <row r="46" spans="2:38" ht="15.6" x14ac:dyDescent="0.25">
      <c r="B46" s="55">
        <v>44136</v>
      </c>
      <c r="C46" s="29">
        <v>30.77</v>
      </c>
      <c r="D46" s="34">
        <v>69.303582175925911</v>
      </c>
      <c r="E46" s="59">
        <v>0.14692024798362827</v>
      </c>
      <c r="F46" s="59"/>
      <c r="G46" s="59"/>
      <c r="I46" s="28">
        <v>6.7380000000000004</v>
      </c>
      <c r="J46" s="34">
        <v>72.6499666666667</v>
      </c>
      <c r="K46" s="59">
        <v>0.13744306035456663</v>
      </c>
      <c r="L46" s="59"/>
      <c r="M46" s="59"/>
      <c r="O46" s="30">
        <v>20.12</v>
      </c>
      <c r="P46" s="38">
        <v>27.5906084259259</v>
      </c>
      <c r="Q46" s="59">
        <v>0.25567040611016933</v>
      </c>
      <c r="R46" s="59"/>
      <c r="S46" s="59"/>
      <c r="U46" s="28">
        <v>14.3</v>
      </c>
      <c r="V46" s="33">
        <v>70.099999999999994</v>
      </c>
      <c r="W46" s="59">
        <v>7.8656554712892748E-2</v>
      </c>
      <c r="X46" s="59"/>
      <c r="Y46" s="59"/>
      <c r="AA46" s="45">
        <v>31.2</v>
      </c>
      <c r="AB46" s="47">
        <v>79.815388591371587</v>
      </c>
      <c r="AC46" s="59">
        <v>0.10405632229475467</v>
      </c>
      <c r="AD46" s="59"/>
      <c r="AE46" s="59"/>
      <c r="AG46" s="29">
        <v>17.88</v>
      </c>
      <c r="AH46" s="34">
        <v>33.54921828703705</v>
      </c>
      <c r="AI46" s="61">
        <v>0.15068368375045149</v>
      </c>
    </row>
    <row r="47" spans="2:38" ht="15.6" x14ac:dyDescent="0.25">
      <c r="B47" s="55">
        <v>44166</v>
      </c>
      <c r="C47" s="28">
        <v>26.55</v>
      </c>
      <c r="D47" s="33">
        <v>66.035281249999997</v>
      </c>
      <c r="E47" s="59">
        <v>0.12008565065607321</v>
      </c>
      <c r="F47" s="59"/>
      <c r="G47" s="59"/>
      <c r="I47" s="28">
        <v>-8.33</v>
      </c>
      <c r="J47" s="34">
        <v>70.111791442652304</v>
      </c>
      <c r="K47" s="59">
        <v>0.13294126446444565</v>
      </c>
      <c r="L47" s="59"/>
      <c r="M47" s="59"/>
      <c r="O47" s="30">
        <v>19.7</v>
      </c>
      <c r="P47" s="38">
        <v>22.525255869175599</v>
      </c>
      <c r="Q47" s="59">
        <v>0.26293825823384465</v>
      </c>
      <c r="R47" s="59"/>
      <c r="S47" s="59"/>
      <c r="U47" s="28">
        <v>8.6</v>
      </c>
      <c r="V47" s="34">
        <v>67</v>
      </c>
      <c r="W47" s="59">
        <v>7.0314192849404128E-2</v>
      </c>
      <c r="X47" s="59"/>
      <c r="Y47" s="59"/>
      <c r="AA47" s="45">
        <v>27.96</v>
      </c>
      <c r="AB47" s="47">
        <v>80.122734245803315</v>
      </c>
      <c r="AC47" s="59">
        <v>8.1293710885735671E-2</v>
      </c>
      <c r="AD47" s="59"/>
      <c r="AE47" s="59"/>
      <c r="AG47" s="28">
        <v>4.5609999999999999</v>
      </c>
      <c r="AH47" s="33">
        <v>56.205872759856625</v>
      </c>
      <c r="AI47" s="61">
        <v>0.1213357265149874</v>
      </c>
    </row>
    <row r="48" spans="2:38" ht="15.6" x14ac:dyDescent="0.25">
      <c r="B48" s="55">
        <v>44197</v>
      </c>
      <c r="C48" s="29">
        <v>28.45</v>
      </c>
      <c r="D48" s="34">
        <v>68.963896729390683</v>
      </c>
      <c r="E48" s="59">
        <v>0.13251146623329724</v>
      </c>
      <c r="F48" s="59"/>
      <c r="G48" s="59"/>
      <c r="I48" s="30">
        <v>-6.8090000000000002</v>
      </c>
      <c r="J48" s="34">
        <v>73.562345084002999</v>
      </c>
      <c r="K48" s="59">
        <v>0.13230555564420043</v>
      </c>
      <c r="L48" s="59"/>
      <c r="M48" s="59"/>
      <c r="O48" s="28">
        <v>14.47</v>
      </c>
      <c r="P48" s="33">
        <v>16.2794366290975</v>
      </c>
      <c r="Q48" s="59">
        <v>0.19856302405561574</v>
      </c>
      <c r="R48" s="59"/>
      <c r="S48" s="59"/>
      <c r="U48" s="29">
        <v>11.8</v>
      </c>
      <c r="V48" s="34">
        <v>66</v>
      </c>
      <c r="W48" s="59">
        <v>0</v>
      </c>
      <c r="X48" s="59"/>
      <c r="Y48" s="59"/>
      <c r="AA48" s="28">
        <v>28.73</v>
      </c>
      <c r="AB48" s="33">
        <v>82.89553536389576</v>
      </c>
      <c r="AC48" s="59">
        <v>0.1250453626253899</v>
      </c>
      <c r="AD48" s="59"/>
      <c r="AE48" s="59"/>
      <c r="AG48" s="28">
        <v>1.177</v>
      </c>
      <c r="AH48" s="33">
        <v>66.059251646715538</v>
      </c>
      <c r="AI48" s="61">
        <v>8.1210022490872211E-2</v>
      </c>
    </row>
    <row r="49" spans="2:38" ht="15.6" x14ac:dyDescent="0.25">
      <c r="B49" s="55">
        <v>44228</v>
      </c>
      <c r="C49" s="29">
        <v>29.24</v>
      </c>
      <c r="D49" s="34">
        <v>74.393563218390796</v>
      </c>
      <c r="E49" s="59">
        <v>0.11589626218851569</v>
      </c>
      <c r="F49" s="59"/>
      <c r="G49" s="59"/>
      <c r="I49" s="30">
        <v>-2.1930000000000001</v>
      </c>
      <c r="J49" s="34">
        <v>72.990729209557401</v>
      </c>
      <c r="K49" s="59">
        <v>0.18504577318162779</v>
      </c>
      <c r="L49" s="59"/>
      <c r="M49" s="59"/>
      <c r="O49" s="30">
        <v>16.63</v>
      </c>
      <c r="P49" s="38">
        <v>24.537519894314901</v>
      </c>
      <c r="Q49" s="59">
        <v>0.23202557919035571</v>
      </c>
      <c r="R49" s="59"/>
      <c r="S49" s="59"/>
      <c r="U49" s="29">
        <v>12.3</v>
      </c>
      <c r="V49" s="34">
        <v>68</v>
      </c>
      <c r="W49" s="59">
        <v>0</v>
      </c>
      <c r="X49" s="59"/>
      <c r="Y49" s="59"/>
      <c r="AA49" s="39">
        <v>30.56</v>
      </c>
      <c r="AB49" s="41">
        <v>81.798561155418156</v>
      </c>
      <c r="AC49" s="59">
        <v>0.12922278208100768</v>
      </c>
      <c r="AD49" s="59"/>
      <c r="AE49" s="59"/>
      <c r="AG49" s="28">
        <v>17.309999999999999</v>
      </c>
      <c r="AH49" s="33">
        <v>68.488307243862209</v>
      </c>
      <c r="AI49" s="61">
        <v>0.13971882018507875</v>
      </c>
    </row>
    <row r="50" spans="2:38" ht="15.6" x14ac:dyDescent="0.25">
      <c r="B50" s="55">
        <v>44256</v>
      </c>
      <c r="C50" s="28">
        <v>29.35</v>
      </c>
      <c r="D50" s="33">
        <v>79.700502065302913</v>
      </c>
      <c r="E50" s="59">
        <v>7.3459461899602729E-2</v>
      </c>
      <c r="F50" s="59"/>
      <c r="G50" s="59"/>
      <c r="I50" s="30">
        <v>10.06</v>
      </c>
      <c r="J50" s="34">
        <v>65.940913978494606</v>
      </c>
      <c r="K50" s="59">
        <v>0.23335274406786197</v>
      </c>
      <c r="L50" s="59"/>
      <c r="M50" s="59"/>
      <c r="O50" s="28">
        <v>21.29</v>
      </c>
      <c r="P50" s="34">
        <v>36.379045268511398</v>
      </c>
      <c r="Q50" s="59">
        <v>0.17805347847047595</v>
      </c>
      <c r="R50" s="59"/>
      <c r="S50" s="59"/>
      <c r="U50" s="29">
        <v>19</v>
      </c>
      <c r="V50" s="34">
        <v>70</v>
      </c>
      <c r="W50" s="59">
        <v>0</v>
      </c>
      <c r="X50" s="59"/>
      <c r="Y50" s="59"/>
      <c r="AA50" s="28">
        <v>33.97</v>
      </c>
      <c r="AB50" s="33">
        <v>81.006713991583112</v>
      </c>
      <c r="AC50" s="59">
        <v>0.16165590215250636</v>
      </c>
      <c r="AD50" s="59"/>
      <c r="AE50" s="59"/>
      <c r="AG50" s="30">
        <v>27.92</v>
      </c>
      <c r="AH50" s="34">
        <v>19.238727415634298</v>
      </c>
      <c r="AI50" s="61">
        <v>0.20764906714147693</v>
      </c>
    </row>
    <row r="51" spans="2:38" x14ac:dyDescent="0.25">
      <c r="B51" s="63">
        <v>44287</v>
      </c>
      <c r="F51" s="64">
        <f>AVERAGE(C45:C50)</f>
        <v>29.951666666666668</v>
      </c>
      <c r="G51" s="65">
        <f>AVERAGE(D45:D50)</f>
        <v>71.472771757756206</v>
      </c>
      <c r="H51" s="61">
        <f>AVERAGE(E45:E50)</f>
        <v>0.12383458228000482</v>
      </c>
      <c r="L51" s="61">
        <f>AVERAGE(I45:I50)</f>
        <v>2.3626666666666667</v>
      </c>
      <c r="M51" s="61">
        <f>AVERAGE(J45:J50)</f>
        <v>70.980399411829978</v>
      </c>
      <c r="N51">
        <f>AVERAGE(K45:K50)</f>
        <v>0.16420091629009162</v>
      </c>
      <c r="R51" s="61">
        <f>AVERAGE(O45:O50)</f>
        <v>19.608333333333334</v>
      </c>
      <c r="S51" s="61">
        <f>AVERAGE(P45:P50)</f>
        <v>28.387902540201917</v>
      </c>
      <c r="T51">
        <f>AVERAGE(Q45:Q50)</f>
        <v>0.23472882896286151</v>
      </c>
      <c r="X51" s="61">
        <f>AVERAGE(U45:U50)</f>
        <v>14.516666666666667</v>
      </c>
      <c r="Y51" s="61">
        <f>AVERAGE(V45:V50)</f>
        <v>69.350000000000009</v>
      </c>
      <c r="Z51">
        <f>AVERAGE(W45:W50)</f>
        <v>4.4492596605272661E-2</v>
      </c>
      <c r="AD51" s="61">
        <f>AVERAGE(AA45:AA50)</f>
        <v>30.903333333333332</v>
      </c>
      <c r="AE51" s="61">
        <f>AVERAGE(AB45:AB50)</f>
        <v>81.365465457277963</v>
      </c>
      <c r="AF51">
        <f>AVERAGE(AC45:AC50)</f>
        <v>0.11747018044166126</v>
      </c>
      <c r="AJ51">
        <f>AVERAGE(AG45:AG50)</f>
        <v>16.176333333333336</v>
      </c>
      <c r="AK51">
        <f>AVERAGE(AH45:AH50)</f>
        <v>44.088535874593305</v>
      </c>
      <c r="AL51">
        <f>AVERAGE(AI45:AI50)</f>
        <v>0.15189587468190954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C8A4-76A3-40B2-8B1D-CBA9EE110482}">
  <sheetPr filterMode="1"/>
  <dimension ref="B1:AL51"/>
  <sheetViews>
    <sheetView workbookViewId="0">
      <selection activeCell="B15" sqref="B15"/>
    </sheetView>
  </sheetViews>
  <sheetFormatPr defaultRowHeight="14.4" x14ac:dyDescent="0.25"/>
  <cols>
    <col min="2" max="2" width="12.88671875" customWidth="1"/>
    <col min="5" max="5" width="9.33203125" bestFit="1" customWidth="1"/>
    <col min="6" max="6" width="11.6640625" customWidth="1"/>
    <col min="7" max="7" width="11.21875" customWidth="1"/>
    <col min="11" max="11" width="9.33203125" style="61" bestFit="1" customWidth="1"/>
    <col min="12" max="13" width="10.33203125" style="61" customWidth="1"/>
    <col min="14" max="14" width="10.33203125" customWidth="1"/>
    <col min="17" max="17" width="9.33203125" style="61" bestFit="1" customWidth="1"/>
    <col min="18" max="19" width="9.33203125" style="61" customWidth="1"/>
    <col min="23" max="23" width="9.33203125" style="61" bestFit="1" customWidth="1"/>
    <col min="24" max="25" width="9.33203125" style="61" customWidth="1"/>
    <col min="29" max="29" width="9.33203125" style="61" bestFit="1" customWidth="1"/>
    <col min="30" max="31" width="9.33203125" style="61" customWidth="1"/>
    <col min="35" max="35" width="8.88671875" style="61"/>
  </cols>
  <sheetData>
    <row r="1" spans="2:38" x14ac:dyDescent="0.25">
      <c r="D1" t="s">
        <v>0</v>
      </c>
      <c r="J1" t="s">
        <v>3</v>
      </c>
      <c r="P1" t="s">
        <v>4</v>
      </c>
      <c r="V1" t="s">
        <v>5</v>
      </c>
      <c r="AB1" t="s">
        <v>6</v>
      </c>
      <c r="AH1" t="s">
        <v>7</v>
      </c>
    </row>
    <row r="2" spans="2:38" s="58" customFormat="1" ht="62.4" x14ac:dyDescent="0.25">
      <c r="B2" s="66"/>
      <c r="C2" s="56" t="s">
        <v>12</v>
      </c>
      <c r="D2" s="57" t="s">
        <v>13</v>
      </c>
      <c r="E2" s="57" t="s">
        <v>14</v>
      </c>
      <c r="F2" s="57"/>
      <c r="G2" s="57"/>
      <c r="I2" s="56" t="s">
        <v>12</v>
      </c>
      <c r="J2" s="57" t="s">
        <v>13</v>
      </c>
      <c r="K2" s="60"/>
      <c r="L2" s="60"/>
      <c r="M2" s="60"/>
      <c r="O2" s="56" t="s">
        <v>12</v>
      </c>
      <c r="P2" s="57" t="s">
        <v>13</v>
      </c>
      <c r="Q2" s="60"/>
      <c r="R2" s="60"/>
      <c r="S2" s="60"/>
      <c r="U2" s="56" t="s">
        <v>12</v>
      </c>
      <c r="V2" s="57" t="s">
        <v>13</v>
      </c>
      <c r="W2" s="60"/>
      <c r="X2" s="60"/>
      <c r="Y2" s="60"/>
      <c r="AA2" s="56" t="s">
        <v>12</v>
      </c>
      <c r="AB2" s="57" t="s">
        <v>13</v>
      </c>
      <c r="AC2" s="60"/>
      <c r="AD2" s="60"/>
      <c r="AE2" s="60"/>
      <c r="AG2" s="56" t="s">
        <v>12</v>
      </c>
      <c r="AH2" s="57" t="s">
        <v>13</v>
      </c>
      <c r="AI2" s="62"/>
    </row>
    <row r="3" spans="2:38" ht="15.6" hidden="1" x14ac:dyDescent="0.25">
      <c r="B3" s="55">
        <v>42826</v>
      </c>
      <c r="C3" s="5">
        <v>26.6</v>
      </c>
      <c r="D3" s="11">
        <v>75</v>
      </c>
      <c r="E3" s="59">
        <v>0.11043201516793066</v>
      </c>
      <c r="F3" s="59"/>
      <c r="G3" s="59"/>
      <c r="I3" s="5">
        <v>20.3</v>
      </c>
      <c r="J3" s="11">
        <v>44</v>
      </c>
      <c r="K3" s="59">
        <v>0.23977967376911039</v>
      </c>
      <c r="L3" s="59"/>
      <c r="M3" s="59"/>
      <c r="O3" s="5">
        <v>17.5</v>
      </c>
      <c r="P3" s="11">
        <v>31</v>
      </c>
      <c r="Q3" s="59">
        <v>0.18416425905862524</v>
      </c>
      <c r="R3" s="59"/>
      <c r="S3" s="59"/>
      <c r="U3" s="5">
        <v>18.2</v>
      </c>
      <c r="V3" s="11">
        <v>60</v>
      </c>
      <c r="W3" s="59">
        <v>0.17625887805465268</v>
      </c>
      <c r="X3" s="59"/>
      <c r="Y3" s="59"/>
      <c r="AA3" s="5">
        <v>30.2</v>
      </c>
      <c r="AB3" s="11">
        <v>82</v>
      </c>
      <c r="AC3" s="59">
        <v>0.13273525340074638</v>
      </c>
      <c r="AD3" s="59"/>
      <c r="AE3" s="59"/>
      <c r="AG3" s="5">
        <v>28.7</v>
      </c>
      <c r="AH3" s="11">
        <v>24</v>
      </c>
      <c r="AI3" s="61">
        <v>0.19159061634765864</v>
      </c>
    </row>
    <row r="4" spans="2:38" ht="15.6" hidden="1" x14ac:dyDescent="0.25">
      <c r="B4" s="55">
        <v>42856</v>
      </c>
      <c r="C4" s="6">
        <v>30</v>
      </c>
      <c r="D4" s="12">
        <v>77</v>
      </c>
      <c r="E4" s="59">
        <v>0.12419591910436981</v>
      </c>
      <c r="F4" s="59"/>
      <c r="G4" s="59"/>
      <c r="I4" s="7">
        <v>33.799999999999997</v>
      </c>
      <c r="J4" s="12">
        <v>44</v>
      </c>
      <c r="K4" s="59">
        <v>0.17540279282532806</v>
      </c>
      <c r="L4" s="59"/>
      <c r="M4" s="59"/>
      <c r="O4" s="17">
        <v>20.7</v>
      </c>
      <c r="P4" s="19">
        <v>39</v>
      </c>
      <c r="Q4" s="59">
        <v>0.22980558565065606</v>
      </c>
      <c r="R4" s="59"/>
      <c r="S4" s="59"/>
      <c r="U4" s="6">
        <v>22</v>
      </c>
      <c r="V4" s="12">
        <v>68</v>
      </c>
      <c r="W4" s="59">
        <v>0.19353948477187916</v>
      </c>
      <c r="X4" s="59"/>
      <c r="Y4" s="59"/>
      <c r="AA4" s="21">
        <v>32.299999999999997</v>
      </c>
      <c r="AB4" s="23">
        <v>83</v>
      </c>
      <c r="AC4" s="59">
        <v>0.12637850607921031</v>
      </c>
      <c r="AD4" s="59"/>
      <c r="AE4" s="59"/>
      <c r="AG4" s="6">
        <v>35.9</v>
      </c>
      <c r="AH4" s="12">
        <v>15</v>
      </c>
      <c r="AI4" s="61">
        <v>0.23786093054050803</v>
      </c>
    </row>
    <row r="5" spans="2:38" ht="15.6" hidden="1" x14ac:dyDescent="0.25">
      <c r="B5" s="55">
        <v>42887</v>
      </c>
      <c r="C5" s="7">
        <v>32.9</v>
      </c>
      <c r="D5" s="12">
        <v>82</v>
      </c>
      <c r="E5" s="59">
        <v>0.11819140483929216</v>
      </c>
      <c r="F5" s="59"/>
      <c r="G5" s="59"/>
      <c r="I5" s="7">
        <v>36.799999999999997</v>
      </c>
      <c r="J5" s="12">
        <v>47</v>
      </c>
      <c r="K5" s="59">
        <v>0.23794667148188275</v>
      </c>
      <c r="L5" s="59"/>
      <c r="M5" s="59"/>
      <c r="O5" s="7">
        <v>23.3</v>
      </c>
      <c r="P5" s="12">
        <v>49</v>
      </c>
      <c r="Q5" s="59">
        <v>0.20395088479595522</v>
      </c>
      <c r="R5" s="59"/>
      <c r="S5" s="59"/>
      <c r="U5" s="7">
        <v>24.9</v>
      </c>
      <c r="V5" s="12">
        <v>76</v>
      </c>
      <c r="W5" s="59">
        <v>0.20103767906584807</v>
      </c>
      <c r="X5" s="59"/>
      <c r="Y5" s="59"/>
      <c r="AA5" s="21">
        <v>35</v>
      </c>
      <c r="AB5" s="23">
        <v>77</v>
      </c>
      <c r="AC5" s="59">
        <v>0.1316795473696882</v>
      </c>
      <c r="AD5" s="59"/>
      <c r="AE5" s="59"/>
      <c r="AG5" s="7">
        <v>39.6</v>
      </c>
      <c r="AH5" s="12">
        <v>17</v>
      </c>
      <c r="AI5" s="61">
        <v>0.20973790176959192</v>
      </c>
    </row>
    <row r="6" spans="2:38" ht="15.6" hidden="1" x14ac:dyDescent="0.25">
      <c r="B6" s="55">
        <v>42917</v>
      </c>
      <c r="C6" s="5">
        <v>33.4</v>
      </c>
      <c r="D6" s="11">
        <v>79</v>
      </c>
      <c r="E6" s="59">
        <v>0.13939490790899242</v>
      </c>
      <c r="F6" s="59"/>
      <c r="G6" s="59"/>
      <c r="I6" s="5">
        <v>32.4</v>
      </c>
      <c r="J6" s="11">
        <v>58</v>
      </c>
      <c r="K6" s="59">
        <v>9.1895750571806906E-2</v>
      </c>
      <c r="L6" s="59"/>
      <c r="M6" s="59"/>
      <c r="O6" s="5">
        <v>23</v>
      </c>
      <c r="P6" s="11">
        <v>58</v>
      </c>
      <c r="Q6" s="59">
        <v>0.20755597688696281</v>
      </c>
      <c r="R6" s="59"/>
      <c r="S6" s="59"/>
      <c r="U6" s="5">
        <v>29.3</v>
      </c>
      <c r="V6" s="11">
        <v>86</v>
      </c>
      <c r="W6" s="59">
        <v>0.19077856025039122</v>
      </c>
      <c r="X6" s="59"/>
      <c r="Y6" s="59"/>
      <c r="AA6" s="5">
        <v>33.299999999999997</v>
      </c>
      <c r="AB6" s="11">
        <v>82</v>
      </c>
      <c r="AC6" s="59">
        <v>0.1295356927892139</v>
      </c>
      <c r="AD6" s="59"/>
      <c r="AE6" s="59"/>
      <c r="AG6" s="5">
        <v>43.4</v>
      </c>
      <c r="AH6" s="11">
        <v>17</v>
      </c>
      <c r="AI6" s="61">
        <v>0.22261559528108824</v>
      </c>
    </row>
    <row r="7" spans="2:38" ht="15.6" hidden="1" x14ac:dyDescent="0.25">
      <c r="B7" s="55">
        <v>42948</v>
      </c>
      <c r="C7" s="5">
        <v>34.4</v>
      </c>
      <c r="D7" s="11">
        <v>77</v>
      </c>
      <c r="E7" s="59">
        <v>0.1598747441916456</v>
      </c>
      <c r="F7" s="59"/>
      <c r="G7" s="59"/>
      <c r="I7" s="5">
        <v>31</v>
      </c>
      <c r="J7" s="11">
        <v>75</v>
      </c>
      <c r="K7" s="59">
        <v>0.18557650174551585</v>
      </c>
      <c r="L7" s="59"/>
      <c r="M7" s="59"/>
      <c r="O7" s="5">
        <v>22.9</v>
      </c>
      <c r="P7" s="11">
        <v>60</v>
      </c>
      <c r="Q7" s="59">
        <v>0.21327645359335501</v>
      </c>
      <c r="R7" s="59"/>
      <c r="S7" s="59"/>
      <c r="U7" s="5">
        <v>29.4</v>
      </c>
      <c r="V7" s="11">
        <v>80</v>
      </c>
      <c r="W7" s="59">
        <v>0.1727597207174672</v>
      </c>
      <c r="X7" s="59"/>
      <c r="Y7" s="59"/>
      <c r="AA7" s="5">
        <v>34.5</v>
      </c>
      <c r="AB7" s="11">
        <v>79</v>
      </c>
      <c r="AC7" s="59">
        <v>0.15340908270133621</v>
      </c>
      <c r="AD7" s="59"/>
      <c r="AE7" s="59"/>
      <c r="AG7" s="5">
        <v>38.299999999999997</v>
      </c>
      <c r="AH7" s="11">
        <v>21</v>
      </c>
      <c r="AI7" s="61">
        <v>0.22217265559166968</v>
      </c>
    </row>
    <row r="8" spans="2:38" ht="15.6" hidden="1" x14ac:dyDescent="0.25">
      <c r="B8" s="55">
        <v>42979</v>
      </c>
      <c r="C8" s="5">
        <v>33.799999999999997</v>
      </c>
      <c r="D8" s="11">
        <v>75</v>
      </c>
      <c r="E8" s="59">
        <v>0.16809958468761288</v>
      </c>
      <c r="F8" s="59"/>
      <c r="G8" s="59"/>
      <c r="I8" s="5">
        <v>26</v>
      </c>
      <c r="J8" s="11">
        <v>65</v>
      </c>
      <c r="K8" s="59">
        <v>0.19926260984711688</v>
      </c>
      <c r="L8" s="59"/>
      <c r="M8" s="59"/>
      <c r="O8" s="5">
        <v>23.4</v>
      </c>
      <c r="P8" s="11">
        <v>48</v>
      </c>
      <c r="Q8" s="59">
        <v>0.16910166124954856</v>
      </c>
      <c r="R8" s="59"/>
      <c r="S8" s="59"/>
      <c r="U8" s="5">
        <v>26.2</v>
      </c>
      <c r="V8" s="11">
        <v>71</v>
      </c>
      <c r="W8" s="59">
        <v>0.15455549536535454</v>
      </c>
      <c r="X8" s="59"/>
      <c r="Y8" s="59"/>
      <c r="AA8" s="21">
        <v>34.1</v>
      </c>
      <c r="AB8" s="23">
        <v>81</v>
      </c>
      <c r="AC8" s="59">
        <v>0.15712739256049116</v>
      </c>
      <c r="AD8" s="59"/>
      <c r="AE8" s="59"/>
      <c r="AG8" s="5">
        <v>34.299999999999997</v>
      </c>
      <c r="AH8" s="11">
        <v>17</v>
      </c>
      <c r="AI8" s="61">
        <v>0.23166374744191645</v>
      </c>
    </row>
    <row r="9" spans="2:38" ht="15.6" x14ac:dyDescent="0.25">
      <c r="B9" s="63">
        <v>43009</v>
      </c>
      <c r="C9" s="5">
        <v>29.4</v>
      </c>
      <c r="D9" s="11">
        <v>64</v>
      </c>
      <c r="E9" s="59">
        <v>0.20742157216805104</v>
      </c>
      <c r="F9" s="59">
        <f>AVERAGE(C3:C8)</f>
        <v>31.850000000000005</v>
      </c>
      <c r="G9" s="59">
        <f>AVERAGE(D3:D8)</f>
        <v>77.5</v>
      </c>
      <c r="H9" s="61">
        <f>AVERAGE(E3:E8)</f>
        <v>0.13669809598330726</v>
      </c>
      <c r="I9" s="5">
        <v>15.9</v>
      </c>
      <c r="J9" s="11">
        <v>58</v>
      </c>
      <c r="K9" s="59">
        <v>0.19866937522571324</v>
      </c>
      <c r="L9" s="59">
        <f>AVERAGE(I3:I8)</f>
        <v>30.049999999999997</v>
      </c>
      <c r="M9" s="59">
        <f>AVERAGE(J3:J8)</f>
        <v>55.5</v>
      </c>
      <c r="N9">
        <f>AVERAGE(K3:K8)</f>
        <v>0.1883106667067935</v>
      </c>
      <c r="O9" s="5">
        <v>20</v>
      </c>
      <c r="P9" s="11">
        <v>39</v>
      </c>
      <c r="Q9" s="59">
        <v>0.1780465270254003</v>
      </c>
      <c r="R9" s="59">
        <f>AVERAGE(O3:O8)</f>
        <v>21.8</v>
      </c>
      <c r="S9" s="59">
        <f>AVERAGE(P3:P8)</f>
        <v>47.5</v>
      </c>
      <c r="T9">
        <f>AVERAGE(Q3:Q8)</f>
        <v>0.20130913687251717</v>
      </c>
      <c r="U9" s="5">
        <v>19.3</v>
      </c>
      <c r="V9" s="11">
        <v>65</v>
      </c>
      <c r="W9" s="59">
        <v>9.3106717226435542E-2</v>
      </c>
      <c r="X9" s="59">
        <f>AVERAGE(U3:U8)</f>
        <v>24.999999999999996</v>
      </c>
      <c r="Y9" s="59">
        <f>AVERAGE(V3:V8)</f>
        <v>73.5</v>
      </c>
      <c r="Z9">
        <f>AVERAGE(W3:W8)</f>
        <v>0.1814883030375988</v>
      </c>
      <c r="AA9" s="21">
        <v>30</v>
      </c>
      <c r="AB9" s="23">
        <v>80</v>
      </c>
      <c r="AC9" s="59">
        <v>0.12805393042012761</v>
      </c>
      <c r="AD9" s="59">
        <f>AVERAGE(AA3:AA8)</f>
        <v>33.233333333333334</v>
      </c>
      <c r="AE9" s="59">
        <f>AVERAGE(AB3:AB8)</f>
        <v>80.666666666666671</v>
      </c>
      <c r="AF9">
        <f>AVERAGE(AC3:AC8)</f>
        <v>0.13847757915011435</v>
      </c>
      <c r="AG9" s="5">
        <v>21.3</v>
      </c>
      <c r="AH9" s="11">
        <v>24</v>
      </c>
      <c r="AI9" s="61">
        <v>0.19543108221981464</v>
      </c>
      <c r="AJ9">
        <f>AVERAGE(AG3:AG8)</f>
        <v>36.699999999999996</v>
      </c>
      <c r="AK9">
        <f>AVERAGE(AH3:AH8)</f>
        <v>18.5</v>
      </c>
      <c r="AL9">
        <f>AVERAGE(AI3:AI8)</f>
        <v>0.21927357449540552</v>
      </c>
    </row>
    <row r="10" spans="2:38" ht="15.6" hidden="1" x14ac:dyDescent="0.25">
      <c r="B10" s="55">
        <v>43040</v>
      </c>
      <c r="C10" s="6">
        <v>23.3</v>
      </c>
      <c r="D10" s="12">
        <v>72</v>
      </c>
      <c r="E10" s="59">
        <v>0.11349750210665706</v>
      </c>
      <c r="F10" s="59"/>
      <c r="G10" s="59"/>
      <c r="I10" s="7">
        <v>7.4</v>
      </c>
      <c r="J10" s="12">
        <v>67</v>
      </c>
      <c r="K10" s="59">
        <v>0.14660641627543036</v>
      </c>
      <c r="L10" s="59"/>
      <c r="M10" s="59"/>
      <c r="O10" s="17">
        <v>13.8</v>
      </c>
      <c r="P10" s="19">
        <v>24</v>
      </c>
      <c r="Q10" s="59">
        <v>0.14728241242325751</v>
      </c>
      <c r="R10" s="59"/>
      <c r="S10" s="59"/>
      <c r="U10" s="6">
        <v>12.4</v>
      </c>
      <c r="V10" s="12">
        <v>54</v>
      </c>
      <c r="W10" s="59">
        <v>8.503581316961599E-2</v>
      </c>
      <c r="X10" s="59"/>
      <c r="Y10" s="59"/>
      <c r="AA10" s="5">
        <v>25.9</v>
      </c>
      <c r="AB10" s="11">
        <v>87</v>
      </c>
      <c r="AC10" s="59">
        <v>7.0982243890694602E-2</v>
      </c>
      <c r="AD10" s="59"/>
      <c r="AE10" s="59"/>
      <c r="AG10" s="6">
        <v>14.5</v>
      </c>
      <c r="AH10" s="12">
        <v>37</v>
      </c>
      <c r="AI10" s="61">
        <v>0.15192831347056698</v>
      </c>
    </row>
    <row r="11" spans="2:38" ht="15.6" hidden="1" x14ac:dyDescent="0.25">
      <c r="B11" s="55">
        <v>43070</v>
      </c>
      <c r="C11" s="7">
        <v>19.600000000000001</v>
      </c>
      <c r="D11" s="12">
        <v>54</v>
      </c>
      <c r="E11" s="59">
        <v>0.16442298663777538</v>
      </c>
      <c r="F11" s="59"/>
      <c r="G11" s="59"/>
      <c r="I11" s="7">
        <v>-11.7</v>
      </c>
      <c r="J11" s="12">
        <v>71</v>
      </c>
      <c r="K11" s="59">
        <v>0.13751357289033345</v>
      </c>
      <c r="L11" s="59"/>
      <c r="M11" s="59"/>
      <c r="O11" s="7">
        <v>13.2</v>
      </c>
      <c r="P11" s="12">
        <v>23</v>
      </c>
      <c r="Q11" s="59">
        <v>0.13095852895148669</v>
      </c>
      <c r="R11" s="59"/>
      <c r="S11" s="59"/>
      <c r="U11" s="7">
        <v>5.9</v>
      </c>
      <c r="V11" s="12">
        <v>54</v>
      </c>
      <c r="W11" s="59">
        <v>7.502828939448658E-2</v>
      </c>
      <c r="X11" s="59"/>
      <c r="Y11" s="59"/>
      <c r="AA11" s="5">
        <v>23</v>
      </c>
      <c r="AB11" s="11">
        <v>80</v>
      </c>
      <c r="AC11" s="59">
        <v>7.2953954496208021E-2</v>
      </c>
      <c r="AD11" s="59"/>
      <c r="AE11" s="59"/>
      <c r="AG11" s="7">
        <v>1.3</v>
      </c>
      <c r="AH11" s="12">
        <v>51</v>
      </c>
      <c r="AI11" s="61">
        <v>0.10316257373299627</v>
      </c>
    </row>
    <row r="12" spans="2:38" ht="15.6" hidden="1" x14ac:dyDescent="0.25">
      <c r="B12" s="55">
        <v>43101</v>
      </c>
      <c r="C12" s="28">
        <v>19.2</v>
      </c>
      <c r="D12" s="33">
        <v>66</v>
      </c>
      <c r="E12" s="59">
        <v>0.1093773022751896</v>
      </c>
      <c r="F12" s="59"/>
      <c r="G12" s="59"/>
      <c r="I12" s="28">
        <v>-19.2</v>
      </c>
      <c r="J12" s="33">
        <v>76</v>
      </c>
      <c r="K12" s="59">
        <v>0.1415950403274347</v>
      </c>
      <c r="L12" s="59"/>
      <c r="M12" s="59"/>
      <c r="O12" s="28">
        <v>8.5</v>
      </c>
      <c r="P12" s="33">
        <v>28</v>
      </c>
      <c r="Q12" s="59">
        <v>0.14023113037197546</v>
      </c>
      <c r="R12" s="59"/>
      <c r="S12" s="59"/>
      <c r="U12" s="28">
        <v>3.1</v>
      </c>
      <c r="V12" s="33">
        <v>63</v>
      </c>
      <c r="W12" s="59">
        <v>8.4612074154327671E-2</v>
      </c>
      <c r="X12" s="59"/>
      <c r="Y12" s="59"/>
      <c r="AA12" s="28">
        <v>22.7</v>
      </c>
      <c r="AB12" s="33">
        <v>86</v>
      </c>
      <c r="AC12" s="59">
        <v>7.4660166124954852E-2</v>
      </c>
      <c r="AD12" s="59"/>
      <c r="AE12" s="59"/>
      <c r="AG12" s="28">
        <v>-3.9</v>
      </c>
      <c r="AH12" s="33">
        <v>44</v>
      </c>
      <c r="AI12" s="61">
        <v>0.12723757072348624</v>
      </c>
    </row>
    <row r="13" spans="2:38" ht="15.6" hidden="1" x14ac:dyDescent="0.25">
      <c r="B13" s="55">
        <v>43132</v>
      </c>
      <c r="C13" s="29">
        <v>19.8</v>
      </c>
      <c r="D13" s="34">
        <v>59</v>
      </c>
      <c r="E13" s="59">
        <v>0.11180982905982907</v>
      </c>
      <c r="F13" s="59"/>
      <c r="G13" s="59"/>
      <c r="I13" s="30">
        <v>-13.5</v>
      </c>
      <c r="J13" s="34">
        <v>78</v>
      </c>
      <c r="K13" s="59">
        <v>0.16493379077886122</v>
      </c>
      <c r="L13" s="59"/>
      <c r="M13" s="59"/>
      <c r="O13" s="30">
        <v>11.7</v>
      </c>
      <c r="P13" s="38">
        <v>23</v>
      </c>
      <c r="Q13" s="59">
        <v>0.15014596123751053</v>
      </c>
      <c r="R13" s="59"/>
      <c r="S13" s="59"/>
      <c r="U13" s="29">
        <v>5.3</v>
      </c>
      <c r="V13" s="34">
        <v>64</v>
      </c>
      <c r="W13" s="59">
        <v>0.11157246900204645</v>
      </c>
      <c r="X13" s="59"/>
      <c r="Y13" s="59"/>
      <c r="AA13" s="28">
        <v>23.3</v>
      </c>
      <c r="AB13" s="33">
        <v>78</v>
      </c>
      <c r="AC13" s="59">
        <v>0.10434540146864092</v>
      </c>
      <c r="AD13" s="59"/>
      <c r="AE13" s="59"/>
      <c r="AG13" s="29">
        <v>11.3</v>
      </c>
      <c r="AH13" s="34">
        <v>29</v>
      </c>
      <c r="AI13" s="61">
        <v>0.16766161068977969</v>
      </c>
    </row>
    <row r="14" spans="2:38" ht="15.6" hidden="1" x14ac:dyDescent="0.25">
      <c r="B14" s="55">
        <v>43160</v>
      </c>
      <c r="C14" s="30">
        <v>25.4</v>
      </c>
      <c r="D14" s="34">
        <v>68</v>
      </c>
      <c r="E14" s="59">
        <v>0.12769507644155531</v>
      </c>
      <c r="F14" s="59"/>
      <c r="G14" s="59"/>
      <c r="I14" s="30">
        <v>-3.4</v>
      </c>
      <c r="J14" s="34">
        <v>69</v>
      </c>
      <c r="K14" s="59">
        <v>0.20434151920067412</v>
      </c>
      <c r="L14" s="59"/>
      <c r="M14" s="59"/>
      <c r="O14" s="30">
        <v>14.5</v>
      </c>
      <c r="P14" s="34">
        <v>31</v>
      </c>
      <c r="Q14" s="59">
        <v>0.17571265198025759</v>
      </c>
      <c r="R14" s="59"/>
      <c r="S14" s="59"/>
      <c r="U14" s="30">
        <v>9.4</v>
      </c>
      <c r="V14" s="34">
        <v>66</v>
      </c>
      <c r="W14" s="59">
        <v>0.15497923438064282</v>
      </c>
      <c r="X14" s="59"/>
      <c r="Y14" s="59"/>
      <c r="AA14" s="39">
        <v>27.6</v>
      </c>
      <c r="AB14" s="41">
        <v>79</v>
      </c>
      <c r="AC14" s="59">
        <v>0.14357635127001322</v>
      </c>
      <c r="AD14" s="59"/>
      <c r="AE14" s="59"/>
      <c r="AG14" s="30">
        <v>24.2</v>
      </c>
      <c r="AH14" s="34">
        <v>27</v>
      </c>
      <c r="AI14" s="61">
        <v>0.18067503310461056</v>
      </c>
    </row>
    <row r="15" spans="2:38" ht="15.6" x14ac:dyDescent="0.25">
      <c r="B15" s="63">
        <v>43191</v>
      </c>
      <c r="C15" s="28">
        <v>30.6</v>
      </c>
      <c r="D15" s="33">
        <v>71.900000000000006</v>
      </c>
      <c r="E15" s="59">
        <v>8.8486968821475873E-2</v>
      </c>
      <c r="F15" s="59">
        <f>AVERAGE(C9:C14)</f>
        <v>22.783333333333335</v>
      </c>
      <c r="G15" s="59">
        <f>AVERAGE(D9:D14)</f>
        <v>63.833333333333336</v>
      </c>
      <c r="H15" s="61">
        <f>AVERAGE(E9:E14)</f>
        <v>0.1390373781148429</v>
      </c>
      <c r="I15" s="28">
        <v>12.796633333333334</v>
      </c>
      <c r="J15" s="33">
        <v>39.827377662037044</v>
      </c>
      <c r="K15" s="59">
        <v>0.24589343324906707</v>
      </c>
      <c r="L15" s="59">
        <f>AVERAGE(I9:I14)</f>
        <v>-4.083333333333333</v>
      </c>
      <c r="M15" s="59">
        <f>AVERAGE(J9:J14)</f>
        <v>69.833333333333329</v>
      </c>
      <c r="N15">
        <f>AVERAGE(K9:K14)</f>
        <v>0.16560995244974119</v>
      </c>
      <c r="O15" s="28">
        <v>14.644253472222225</v>
      </c>
      <c r="P15" s="33">
        <v>43.94191284722222</v>
      </c>
      <c r="Q15" s="59">
        <v>0.21830471289274109</v>
      </c>
      <c r="R15" s="59">
        <f>AVERAGE(O9:O14)</f>
        <v>13.616666666666667</v>
      </c>
      <c r="S15" s="59">
        <f>AVERAGE(P9:P14)</f>
        <v>28</v>
      </c>
      <c r="T15">
        <f>AVERAGE(Q9:Q14)</f>
        <v>0.15372953533164802</v>
      </c>
      <c r="U15" s="28">
        <v>25.9</v>
      </c>
      <c r="V15" s="33">
        <v>69</v>
      </c>
      <c r="W15" s="59">
        <v>0.18019501625135426</v>
      </c>
      <c r="X15" s="59">
        <f>AVERAGE(U9:U14)</f>
        <v>9.2333333333333325</v>
      </c>
      <c r="Y15" s="59">
        <f>AVERAGE(V9:V14)</f>
        <v>61</v>
      </c>
      <c r="Z15">
        <f>AVERAGE(W9:W14)</f>
        <v>0.10072243288792586</v>
      </c>
      <c r="AA15" s="28">
        <v>29.106666666666701</v>
      </c>
      <c r="AB15" s="33">
        <v>81.933333333333294</v>
      </c>
      <c r="AC15" s="59">
        <v>9.9015559166967623E-2</v>
      </c>
      <c r="AD15" s="59">
        <f>AVERAGE(AA9:AA14)</f>
        <v>25.416666666666668</v>
      </c>
      <c r="AE15" s="59">
        <f>AVERAGE(AB9:AB14)</f>
        <v>81.666666666666671</v>
      </c>
      <c r="AF15">
        <f>AVERAGE(AC9:AC14)</f>
        <v>9.9095341278439872E-2</v>
      </c>
      <c r="AG15" s="28">
        <v>27.7</v>
      </c>
      <c r="AH15" s="33">
        <v>16</v>
      </c>
      <c r="AI15" s="61">
        <v>0.20156454400486593</v>
      </c>
      <c r="AJ15">
        <f>AVERAGE(AG9:AG14)</f>
        <v>11.450000000000001</v>
      </c>
      <c r="AK15">
        <f>AVERAGE(AH9:AH14)</f>
        <v>35.333333333333336</v>
      </c>
      <c r="AL15">
        <f>AVERAGE(AI9:AI14)</f>
        <v>0.15434936399020907</v>
      </c>
    </row>
    <row r="16" spans="2:38" ht="15.6" hidden="1" x14ac:dyDescent="0.25">
      <c r="B16" s="55">
        <v>43221</v>
      </c>
      <c r="C16" s="29">
        <v>37.700000000000003</v>
      </c>
      <c r="D16" s="34">
        <v>72.599999999999994</v>
      </c>
      <c r="E16" s="59">
        <v>0.11667852413627061</v>
      </c>
      <c r="F16" s="59"/>
      <c r="G16" s="59"/>
      <c r="I16" s="30">
        <v>22.113225806451613</v>
      </c>
      <c r="J16" s="34">
        <v>45.008507866856419</v>
      </c>
      <c r="K16" s="59">
        <v>0.2498706211628747</v>
      </c>
      <c r="L16" s="59"/>
      <c r="M16" s="59"/>
      <c r="O16" s="30">
        <v>17.547916666666669</v>
      </c>
      <c r="P16" s="38">
        <v>44.310208333333335</v>
      </c>
      <c r="Q16" s="59">
        <v>0.19659835078849164</v>
      </c>
      <c r="R16" s="59"/>
      <c r="S16" s="59"/>
      <c r="U16" s="29">
        <v>27.4</v>
      </c>
      <c r="V16" s="34">
        <v>74</v>
      </c>
      <c r="W16" s="59">
        <v>0.19684160346695562</v>
      </c>
      <c r="X16" s="59"/>
      <c r="Y16" s="59"/>
      <c r="AA16" s="28">
        <v>34.307741935483897</v>
      </c>
      <c r="AB16" s="33">
        <v>77.020514538846001</v>
      </c>
      <c r="AC16" s="59">
        <v>0.15233417599614785</v>
      </c>
      <c r="AD16" s="59"/>
      <c r="AE16" s="59"/>
      <c r="AG16" s="29">
        <v>33.700000000000003</v>
      </c>
      <c r="AH16" s="34">
        <v>18</v>
      </c>
      <c r="AI16" s="61">
        <v>0.27055829930575265</v>
      </c>
    </row>
    <row r="17" spans="2:38" ht="15.6" hidden="1" x14ac:dyDescent="0.25">
      <c r="B17" s="55">
        <v>43252</v>
      </c>
      <c r="C17" s="30">
        <v>36</v>
      </c>
      <c r="D17" s="34">
        <v>76.099999999999994</v>
      </c>
      <c r="E17" s="59">
        <v>9.7028620440592267E-2</v>
      </c>
      <c r="F17" s="59"/>
      <c r="G17" s="59"/>
      <c r="I17" s="30">
        <v>26.287666666666667</v>
      </c>
      <c r="J17" s="34">
        <v>61.542546459311431</v>
      </c>
      <c r="K17" s="59">
        <v>0.22548410978692673</v>
      </c>
      <c r="L17" s="59"/>
      <c r="M17" s="59"/>
      <c r="O17" s="30">
        <v>20.577256944444464</v>
      </c>
      <c r="P17" s="34">
        <v>52.389578703703691</v>
      </c>
      <c r="Q17" s="59">
        <v>0.19712670037317931</v>
      </c>
      <c r="R17" s="59"/>
      <c r="S17" s="59"/>
      <c r="U17" s="30">
        <v>31.9</v>
      </c>
      <c r="V17" s="34">
        <v>74</v>
      </c>
      <c r="W17" s="59">
        <v>0.18180390032502711</v>
      </c>
      <c r="X17" s="59"/>
      <c r="Y17" s="59"/>
      <c r="AA17" s="39">
        <v>33.516666666666701</v>
      </c>
      <c r="AB17" s="41">
        <v>80.366666666666703</v>
      </c>
      <c r="AC17" s="59">
        <v>0.11108119658119658</v>
      </c>
      <c r="AD17" s="59"/>
      <c r="AE17" s="59"/>
      <c r="AG17" s="30">
        <v>40.200000000000003</v>
      </c>
      <c r="AH17" s="34">
        <v>18.36</v>
      </c>
      <c r="AI17" s="61">
        <v>0.19007085701971746</v>
      </c>
    </row>
    <row r="18" spans="2:38" ht="15.6" hidden="1" x14ac:dyDescent="0.25">
      <c r="B18" s="55">
        <v>43282</v>
      </c>
      <c r="C18" s="28">
        <v>37.200000000000003</v>
      </c>
      <c r="D18" s="33">
        <v>73.099999999999994</v>
      </c>
      <c r="E18" s="59">
        <v>0.111708197905381</v>
      </c>
      <c r="F18" s="59"/>
      <c r="G18" s="59"/>
      <c r="I18" s="28">
        <v>26.170645161290313</v>
      </c>
      <c r="J18" s="33">
        <v>79.90293570788532</v>
      </c>
      <c r="K18" s="59">
        <v>0.20205531479475139</v>
      </c>
      <c r="L18" s="59"/>
      <c r="M18" s="59"/>
      <c r="O18" s="28">
        <v>18.717465277777777</v>
      </c>
      <c r="P18" s="33">
        <v>69.918360215053752</v>
      </c>
      <c r="Q18" s="59">
        <v>0.17845007222824116</v>
      </c>
      <c r="R18" s="59"/>
      <c r="S18" s="59"/>
      <c r="U18" s="28">
        <v>32.799999999999997</v>
      </c>
      <c r="V18" s="33">
        <v>78</v>
      </c>
      <c r="W18" s="59">
        <v>0.18243950884795956</v>
      </c>
      <c r="X18" s="59"/>
      <c r="Y18" s="59"/>
      <c r="AA18" s="28">
        <v>33.4096774193548</v>
      </c>
      <c r="AB18" s="33">
        <v>81.903225806451601</v>
      </c>
      <c r="AC18" s="59">
        <v>0.11587114426904511</v>
      </c>
      <c r="AD18" s="59"/>
      <c r="AE18" s="59"/>
      <c r="AG18" s="28">
        <v>42.2</v>
      </c>
      <c r="AH18" s="33">
        <v>21.98</v>
      </c>
      <c r="AI18" s="61">
        <v>0.18683249067051882</v>
      </c>
    </row>
    <row r="19" spans="2:38" ht="15.6" hidden="1" x14ac:dyDescent="0.25">
      <c r="B19" s="55">
        <v>43313</v>
      </c>
      <c r="C19" s="29">
        <v>37.299999999999997</v>
      </c>
      <c r="D19" s="34">
        <v>76.099999999999994</v>
      </c>
      <c r="E19" s="59">
        <v>0.10482872878295414</v>
      </c>
      <c r="F19" s="59"/>
      <c r="G19" s="59"/>
      <c r="I19" s="30">
        <v>26.144193548387094</v>
      </c>
      <c r="J19" s="34">
        <v>76.032031810035832</v>
      </c>
      <c r="K19" s="59">
        <v>0.22481738293005901</v>
      </c>
      <c r="L19" s="59"/>
      <c r="M19" s="59"/>
      <c r="O19" s="30">
        <v>17.496006944444446</v>
      </c>
      <c r="P19" s="38">
        <v>69.433831765233009</v>
      </c>
      <c r="Q19" s="59">
        <v>0.19611932707355245</v>
      </c>
      <c r="R19" s="59"/>
      <c r="S19" s="59"/>
      <c r="U19" s="29">
        <v>36.9</v>
      </c>
      <c r="V19" s="34">
        <v>82</v>
      </c>
      <c r="W19" s="59">
        <v>0.10176357289033346</v>
      </c>
      <c r="X19" s="59"/>
      <c r="Y19" s="59"/>
      <c r="AA19" s="28">
        <v>32.9</v>
      </c>
      <c r="AB19" s="33">
        <v>83.9677419354839</v>
      </c>
      <c r="AC19" s="59">
        <v>0.11776005176357289</v>
      </c>
      <c r="AD19" s="59"/>
      <c r="AE19" s="59"/>
      <c r="AG19" s="28">
        <v>40.5</v>
      </c>
      <c r="AH19" s="34">
        <v>22.34</v>
      </c>
      <c r="AI19" s="61">
        <v>0.22343956903816062</v>
      </c>
    </row>
    <row r="20" spans="2:38" ht="15.6" hidden="1" x14ac:dyDescent="0.25">
      <c r="B20" s="55">
        <v>43344</v>
      </c>
      <c r="C20" s="30">
        <v>37.1</v>
      </c>
      <c r="D20" s="34">
        <v>73.400000000000006</v>
      </c>
      <c r="E20" s="59">
        <v>0.13275776453593355</v>
      </c>
      <c r="F20" s="59"/>
      <c r="G20" s="59"/>
      <c r="I20" s="30">
        <v>19.04</v>
      </c>
      <c r="J20" s="34">
        <v>65.073459490740746</v>
      </c>
      <c r="K20" s="59">
        <v>0.20099431202600221</v>
      </c>
      <c r="L20" s="59"/>
      <c r="M20" s="59"/>
      <c r="O20" s="30">
        <v>16.912048611111114</v>
      </c>
      <c r="P20" s="34">
        <v>61.761290509259233</v>
      </c>
      <c r="Q20" s="59">
        <v>0.23883420609124836</v>
      </c>
      <c r="R20" s="59"/>
      <c r="S20" s="59"/>
      <c r="U20" s="30">
        <v>32.799999999999997</v>
      </c>
      <c r="V20" s="34">
        <v>68</v>
      </c>
      <c r="W20" s="59">
        <v>9.1401829782111477E-2</v>
      </c>
      <c r="X20" s="59"/>
      <c r="Y20" s="59"/>
      <c r="AA20" s="39">
        <v>32.659999999999997</v>
      </c>
      <c r="AB20" s="41">
        <v>80.8333333333333</v>
      </c>
      <c r="AC20" s="59">
        <v>0.14582878897315518</v>
      </c>
      <c r="AD20" s="59"/>
      <c r="AE20" s="59"/>
      <c r="AG20" s="28">
        <v>35.1</v>
      </c>
      <c r="AH20" s="34">
        <v>17.670000000000002</v>
      </c>
      <c r="AI20" s="61">
        <v>0.23024918743228603</v>
      </c>
    </row>
    <row r="21" spans="2:38" ht="15.6" x14ac:dyDescent="0.25">
      <c r="B21" s="63">
        <v>43374</v>
      </c>
      <c r="C21" s="28">
        <v>32.4</v>
      </c>
      <c r="D21" s="33">
        <v>64.3</v>
      </c>
      <c r="E21" s="59">
        <v>0.14865625376188757</v>
      </c>
      <c r="F21" s="59">
        <f>AVERAGE(C15:C20)</f>
        <v>35.983333333333334</v>
      </c>
      <c r="G21" s="59">
        <f>AVERAGE(D15:D20)</f>
        <v>73.86666666666666</v>
      </c>
      <c r="H21" s="61">
        <f>AVERAGE(E15:E20)</f>
        <v>0.10858146743710125</v>
      </c>
      <c r="I21" s="28">
        <v>10.757258064516128</v>
      </c>
      <c r="J21" s="33">
        <v>66.295822132616493</v>
      </c>
      <c r="K21" s="59">
        <v>0.19351862886722038</v>
      </c>
      <c r="L21" s="59">
        <f>AVERAGE(I15:I20)</f>
        <v>22.09206075268817</v>
      </c>
      <c r="M21" s="59">
        <f>AVERAGE(J15:J20)</f>
        <v>61.23114316614447</v>
      </c>
      <c r="N21">
        <f>AVERAGE(K15:K20)</f>
        <v>0.22485252899161354</v>
      </c>
      <c r="O21" s="28">
        <v>12.683177083333328</v>
      </c>
      <c r="P21" s="33">
        <v>37.506455421146953</v>
      </c>
      <c r="Q21" s="59">
        <v>0.27663801613097388</v>
      </c>
      <c r="R21" s="59">
        <f>AVERAGE(O15:O20)</f>
        <v>17.649157986111117</v>
      </c>
      <c r="S21" s="59">
        <f>AVERAGE(P15:P20)</f>
        <v>56.959197062300881</v>
      </c>
      <c r="T21">
        <f>AVERAGE(Q15:Q20)</f>
        <v>0.204238894907909</v>
      </c>
      <c r="U21" s="28">
        <v>28.4</v>
      </c>
      <c r="V21" s="33">
        <v>57</v>
      </c>
      <c r="W21" s="59">
        <v>6.5083664379439021E-2</v>
      </c>
      <c r="X21" s="59">
        <f>AVERAGE(U15:U20)</f>
        <v>31.283333333333331</v>
      </c>
      <c r="Y21" s="59">
        <f>AVERAGE(V15:V20)</f>
        <v>74.166666666666671</v>
      </c>
      <c r="Z21">
        <f>AVERAGE(W15:W20)</f>
        <v>0.15574090526062356</v>
      </c>
      <c r="AA21" s="28">
        <v>30.522580645161302</v>
      </c>
      <c r="AB21" s="33">
        <v>77.387096774193594</v>
      </c>
      <c r="AC21" s="59">
        <v>0.14906046105693993</v>
      </c>
      <c r="AD21" s="59">
        <f>AVERAGE(AA15:AA20)</f>
        <v>32.650125448028682</v>
      </c>
      <c r="AE21" s="59">
        <f>AVERAGE(AB15:AB20)</f>
        <v>81.004135935685795</v>
      </c>
      <c r="AF21">
        <f>AVERAGE(AC15:AC20)</f>
        <v>0.12364848612501421</v>
      </c>
      <c r="AG21" s="28">
        <v>22.2</v>
      </c>
      <c r="AH21" s="33">
        <v>23.48</v>
      </c>
      <c r="AI21" s="61">
        <v>0.2058411580594679</v>
      </c>
      <c r="AJ21">
        <f>AVERAGE(AG15:AG20)</f>
        <v>36.56666666666667</v>
      </c>
      <c r="AK21">
        <f>AVERAGE(AH15:AH20)</f>
        <v>19.058333333333334</v>
      </c>
      <c r="AL21">
        <f>AVERAGE(AI15:AI20)</f>
        <v>0.2171191579118836</v>
      </c>
    </row>
    <row r="22" spans="2:38" ht="15.6" hidden="1" x14ac:dyDescent="0.25">
      <c r="B22" s="55">
        <v>43405</v>
      </c>
      <c r="C22" s="29">
        <v>29.8</v>
      </c>
      <c r="D22" s="34">
        <v>72</v>
      </c>
      <c r="E22" s="59">
        <v>0.11349750210665706</v>
      </c>
      <c r="F22" s="59"/>
      <c r="G22" s="59"/>
      <c r="I22" s="30">
        <v>-3.1531333333333333</v>
      </c>
      <c r="J22" s="34">
        <v>66.176414351851861</v>
      </c>
      <c r="K22" s="59">
        <v>0.15832842783194898</v>
      </c>
      <c r="L22" s="59"/>
      <c r="M22" s="59"/>
      <c r="O22" s="30">
        <v>12.9</v>
      </c>
      <c r="P22" s="38">
        <v>34</v>
      </c>
      <c r="Q22" s="59">
        <v>0.14937826531840617</v>
      </c>
      <c r="R22" s="59"/>
      <c r="S22" s="59"/>
      <c r="U22" s="29">
        <v>20.5</v>
      </c>
      <c r="V22" s="34">
        <v>68</v>
      </c>
      <c r="W22" s="59">
        <v>6.8592753099795345E-2</v>
      </c>
      <c r="X22" s="59"/>
      <c r="Y22" s="59"/>
      <c r="AA22" s="28">
        <v>28.116666666666699</v>
      </c>
      <c r="AB22" s="33">
        <v>82.2</v>
      </c>
      <c r="AC22" s="59">
        <v>9.8703713735403875E-2</v>
      </c>
      <c r="AD22" s="59"/>
      <c r="AE22" s="59"/>
      <c r="AG22" s="29">
        <v>12.8</v>
      </c>
      <c r="AH22" s="34">
        <v>35.81</v>
      </c>
      <c r="AI22" s="61">
        <v>0.10681864692428074</v>
      </c>
    </row>
    <row r="23" spans="2:38" ht="15.6" hidden="1" x14ac:dyDescent="0.25">
      <c r="B23" s="55">
        <v>43435</v>
      </c>
      <c r="C23" s="30">
        <v>25.9</v>
      </c>
      <c r="D23" s="34">
        <v>55.4</v>
      </c>
      <c r="E23" s="59">
        <v>0.18448702901167691</v>
      </c>
      <c r="F23" s="59"/>
      <c r="G23" s="59"/>
      <c r="I23" s="30">
        <v>-1.6</v>
      </c>
      <c r="J23" s="34">
        <v>74.5388607541787</v>
      </c>
      <c r="K23" s="59">
        <v>0.1371262489466715</v>
      </c>
      <c r="L23" s="59"/>
      <c r="M23" s="59"/>
      <c r="O23" s="28">
        <v>9.3000000000000007</v>
      </c>
      <c r="P23" s="34">
        <v>29</v>
      </c>
      <c r="Q23" s="59">
        <v>0.13281238714337307</v>
      </c>
      <c r="R23" s="59"/>
      <c r="S23" s="59"/>
      <c r="U23" s="30">
        <v>15.9</v>
      </c>
      <c r="V23" s="34">
        <v>66</v>
      </c>
      <c r="W23" s="59">
        <v>0.11530335861321776</v>
      </c>
      <c r="X23" s="59"/>
      <c r="Y23" s="59"/>
      <c r="AA23" s="39">
        <v>24.4138709677419</v>
      </c>
      <c r="AB23" s="41">
        <v>88</v>
      </c>
      <c r="AC23" s="59">
        <v>8.1974960876369324E-2</v>
      </c>
      <c r="AD23" s="59"/>
      <c r="AE23" s="59"/>
      <c r="AG23" s="30">
        <v>1.3</v>
      </c>
      <c r="AH23" s="34">
        <v>34.5</v>
      </c>
      <c r="AI23" s="61">
        <v>0.12586579538959863</v>
      </c>
    </row>
    <row r="24" spans="2:38" ht="15.6" hidden="1" x14ac:dyDescent="0.25">
      <c r="B24" s="55">
        <v>43466</v>
      </c>
      <c r="C24" s="29">
        <v>20.427096774193547</v>
      </c>
      <c r="D24" s="34">
        <v>75.213046594982075</v>
      </c>
      <c r="E24" s="59">
        <v>0.118872035632599</v>
      </c>
      <c r="F24" s="59"/>
      <c r="G24" s="59"/>
      <c r="I24" s="28">
        <v>-21.552580645161289</v>
      </c>
      <c r="J24" s="33">
        <v>69.654231630824341</v>
      </c>
      <c r="K24" s="59">
        <v>0.15997306488503674</v>
      </c>
      <c r="L24" s="59"/>
      <c r="M24" s="59"/>
      <c r="O24" s="28">
        <v>5.9092708333333359</v>
      </c>
      <c r="P24" s="33">
        <v>21.111767249103945</v>
      </c>
      <c r="Q24" s="59">
        <v>0.16625135427952328</v>
      </c>
      <c r="R24" s="59"/>
      <c r="S24" s="59"/>
      <c r="U24" s="29">
        <v>6.683870967741937</v>
      </c>
      <c r="V24" s="34">
        <v>62.438709677419332</v>
      </c>
      <c r="W24" s="59">
        <v>0.13333543999036956</v>
      </c>
      <c r="X24" s="59"/>
      <c r="Y24" s="59"/>
      <c r="AA24" s="28">
        <v>23.645161290322591</v>
      </c>
      <c r="AB24" s="33">
        <v>86.838709677419359</v>
      </c>
      <c r="AC24" s="59">
        <v>9.887651980257614E-2</v>
      </c>
      <c r="AD24" s="59"/>
      <c r="AE24" s="59"/>
      <c r="AG24" s="28">
        <v>-1.1000000000000001</v>
      </c>
      <c r="AH24" s="33">
        <v>46.52</v>
      </c>
      <c r="AI24" s="61">
        <v>0.10740071813902637</v>
      </c>
    </row>
    <row r="25" spans="2:38" ht="15.6" hidden="1" x14ac:dyDescent="0.25">
      <c r="B25" s="55">
        <v>43497</v>
      </c>
      <c r="C25" s="29">
        <v>22.644285714285711</v>
      </c>
      <c r="D25" s="34">
        <v>81.123003472222223</v>
      </c>
      <c r="E25" s="59">
        <v>8.1802816901408462E-2</v>
      </c>
      <c r="F25" s="59"/>
      <c r="G25" s="59"/>
      <c r="I25" s="30">
        <v>-17.895000000000003</v>
      </c>
      <c r="J25" s="34">
        <v>69.912668650793663</v>
      </c>
      <c r="K25" s="59">
        <v>0.1834174190441796</v>
      </c>
      <c r="L25" s="59"/>
      <c r="M25" s="59"/>
      <c r="O25" s="30">
        <v>7.3408229166666672</v>
      </c>
      <c r="P25" s="38">
        <v>26.422539806547608</v>
      </c>
      <c r="Q25" s="59">
        <v>0.17185265438786571</v>
      </c>
      <c r="R25" s="59"/>
      <c r="S25" s="59"/>
      <c r="U25" s="29">
        <v>7.6</v>
      </c>
      <c r="V25" s="34">
        <v>69.408333333333346</v>
      </c>
      <c r="W25" s="59">
        <v>0.11667529156841505</v>
      </c>
      <c r="X25" s="59"/>
      <c r="Y25" s="59"/>
      <c r="AA25" s="39">
        <v>28.142857142857135</v>
      </c>
      <c r="AB25" s="41">
        <v>83.785714285714292</v>
      </c>
      <c r="AC25" s="59">
        <v>0.14213332129529316</v>
      </c>
      <c r="AD25" s="59"/>
      <c r="AE25" s="59"/>
      <c r="AG25" s="28">
        <v>9.4</v>
      </c>
      <c r="AH25" s="33">
        <v>28.6</v>
      </c>
      <c r="AI25" s="61">
        <v>0.15679833273143132</v>
      </c>
    </row>
    <row r="26" spans="2:38" ht="15.6" hidden="1" x14ac:dyDescent="0.25">
      <c r="B26" s="55">
        <v>43525</v>
      </c>
      <c r="C26" s="28">
        <v>22.941612903225813</v>
      </c>
      <c r="D26" s="33">
        <v>79.801009184587812</v>
      </c>
      <c r="E26" s="59">
        <v>9.1320061394005073E-2</v>
      </c>
      <c r="F26" s="59"/>
      <c r="G26" s="59"/>
      <c r="I26" s="30">
        <v>-1.5208709677419359</v>
      </c>
      <c r="J26" s="34">
        <v>65.298708557347666</v>
      </c>
      <c r="K26" s="59">
        <v>0.25596087636932707</v>
      </c>
      <c r="L26" s="59"/>
      <c r="M26" s="59"/>
      <c r="O26" s="30">
        <v>8.4528506944444395</v>
      </c>
      <c r="P26" s="34">
        <v>33.981985439068097</v>
      </c>
      <c r="Q26" s="59">
        <v>0.21760455037919829</v>
      </c>
      <c r="R26" s="59"/>
      <c r="S26" s="59"/>
      <c r="U26" s="30">
        <v>16.399999999999999</v>
      </c>
      <c r="V26" s="34">
        <v>77</v>
      </c>
      <c r="W26" s="59">
        <v>0.17437919826652221</v>
      </c>
      <c r="X26" s="59"/>
      <c r="Y26" s="59"/>
      <c r="AA26" s="28">
        <v>28.922580645161293</v>
      </c>
      <c r="AB26" s="33">
        <v>83.741935483870961</v>
      </c>
      <c r="AC26" s="59">
        <v>0.13350890814975322</v>
      </c>
      <c r="AD26" s="59"/>
      <c r="AE26" s="59"/>
      <c r="AG26" s="30">
        <v>20.2</v>
      </c>
      <c r="AH26" s="34">
        <v>15.99</v>
      </c>
      <c r="AI26" s="61">
        <v>0.21786144215721684</v>
      </c>
    </row>
    <row r="27" spans="2:38" ht="15.6" x14ac:dyDescent="0.25">
      <c r="B27" s="63">
        <v>43556</v>
      </c>
      <c r="C27" s="29">
        <v>32.9</v>
      </c>
      <c r="D27" s="34">
        <v>87.4</v>
      </c>
      <c r="E27" s="59">
        <v>7.6050890814975333E-2</v>
      </c>
      <c r="F27" s="59">
        <f>AVERAGE(C21:C26)</f>
        <v>25.685499231950843</v>
      </c>
      <c r="G27" s="59">
        <f>AVERAGE(D21:D26)</f>
        <v>71.306176541965357</v>
      </c>
      <c r="H27" s="61">
        <f>AVERAGE(E21:E26)</f>
        <v>0.12310594980137234</v>
      </c>
      <c r="I27" s="30">
        <v>10.8</v>
      </c>
      <c r="J27" s="34">
        <v>33.299999999999997</v>
      </c>
      <c r="K27" s="59">
        <v>0.23916558324304801</v>
      </c>
      <c r="L27" s="59">
        <f>AVERAGE(I21:I26)</f>
        <v>-5.8273878136200716</v>
      </c>
      <c r="M27" s="59">
        <f>AVERAGE(J21:J26)</f>
        <v>68.646117679602114</v>
      </c>
      <c r="N27">
        <f>AVERAGE(K21:K26)</f>
        <v>0.18138744432406403</v>
      </c>
      <c r="O27" s="28">
        <v>16.11</v>
      </c>
      <c r="P27" s="33">
        <v>26</v>
      </c>
      <c r="Q27" s="59">
        <v>0.23074310822198144</v>
      </c>
      <c r="R27" s="59">
        <f>AVERAGE(O21:O26)</f>
        <v>9.4310202546296296</v>
      </c>
      <c r="S27" s="59">
        <f>AVERAGE(P21:P26)</f>
        <v>30.337124652644434</v>
      </c>
      <c r="T27">
        <f>AVERAGE(Q21:Q26)</f>
        <v>0.18575620460655673</v>
      </c>
      <c r="U27" s="29">
        <v>15.443333333333333</v>
      </c>
      <c r="V27" s="34">
        <v>75.843333333333334</v>
      </c>
      <c r="W27" s="59">
        <v>0.13378731792464188</v>
      </c>
      <c r="X27" s="59">
        <f>AVERAGE(U21:U26)</f>
        <v>15.913978494623654</v>
      </c>
      <c r="Y27" s="59">
        <f>AVERAGE(V21:V26)</f>
        <v>66.641173835125443</v>
      </c>
      <c r="Z27">
        <f>AVERAGE(W21:W26)</f>
        <v>0.1122282843196265</v>
      </c>
      <c r="AA27" s="28">
        <v>35.700000000000003</v>
      </c>
      <c r="AB27" s="33">
        <v>79</v>
      </c>
      <c r="AC27" s="59">
        <v>0.15267680871554107</v>
      </c>
      <c r="AD27" s="59">
        <f>AVERAGE(AA21:AA26)</f>
        <v>27.293952892985157</v>
      </c>
      <c r="AE27" s="59">
        <f>AVERAGE(AB21:AB26)</f>
        <v>83.658909370199709</v>
      </c>
      <c r="AF27">
        <f>AVERAGE(AC21:AC26)</f>
        <v>0.11737631415272264</v>
      </c>
      <c r="AG27" s="28">
        <v>36.840000000000003</v>
      </c>
      <c r="AH27" s="33">
        <v>20.4249288194444</v>
      </c>
      <c r="AI27" s="61">
        <v>0.22132971554308029</v>
      </c>
      <c r="AJ27">
        <f>AVERAGE(AG21:AG26)</f>
        <v>10.799999999999999</v>
      </c>
      <c r="AK27">
        <f>AVERAGE(AH21:AH26)</f>
        <v>30.816666666666666</v>
      </c>
      <c r="AL27">
        <f>AVERAGE(AI21:AI26)</f>
        <v>0.15343101556683694</v>
      </c>
    </row>
    <row r="28" spans="2:38" ht="15.6" hidden="1" x14ac:dyDescent="0.25">
      <c r="B28" s="55">
        <v>43586</v>
      </c>
      <c r="C28" s="29">
        <v>35.9</v>
      </c>
      <c r="D28" s="34">
        <v>83</v>
      </c>
      <c r="E28" s="59">
        <v>0.10030332851811724</v>
      </c>
      <c r="F28" s="59"/>
      <c r="G28" s="59"/>
      <c r="I28" s="30">
        <v>18.7</v>
      </c>
      <c r="J28" s="34">
        <v>39.799999999999997</v>
      </c>
      <c r="K28" s="59">
        <v>0.21741188154568436</v>
      </c>
      <c r="L28" s="59"/>
      <c r="M28" s="59"/>
      <c r="O28" s="30">
        <v>19.82</v>
      </c>
      <c r="P28" s="38">
        <v>34</v>
      </c>
      <c r="Q28" s="59">
        <v>0.2336887564704466</v>
      </c>
      <c r="R28" s="59"/>
      <c r="S28" s="59"/>
      <c r="U28" s="29">
        <v>22.534615384615385</v>
      </c>
      <c r="V28" s="34">
        <v>69.192307692307708</v>
      </c>
      <c r="W28" s="59">
        <v>0.1400689177801854</v>
      </c>
      <c r="X28" s="59"/>
      <c r="Y28" s="59"/>
      <c r="AA28" s="39">
        <v>36.700000000000003</v>
      </c>
      <c r="AB28" s="41">
        <v>84</v>
      </c>
      <c r="AC28" s="59">
        <v>0.12281512579752013</v>
      </c>
      <c r="AD28" s="59"/>
      <c r="AE28" s="59"/>
      <c r="AG28" s="28">
        <v>40.58</v>
      </c>
      <c r="AH28" s="33">
        <v>16.551625112007201</v>
      </c>
      <c r="AI28" s="61">
        <v>0.23677147695150666</v>
      </c>
    </row>
    <row r="29" spans="2:38" ht="15.6" hidden="1" x14ac:dyDescent="0.25">
      <c r="B29" s="55">
        <v>43617</v>
      </c>
      <c r="C29" s="28">
        <v>36.700000000000003</v>
      </c>
      <c r="D29" s="33">
        <v>81</v>
      </c>
      <c r="E29" s="59">
        <v>0.12621695557963164</v>
      </c>
      <c r="F29" s="59"/>
      <c r="G29" s="59"/>
      <c r="I29" s="30">
        <v>25.9</v>
      </c>
      <c r="J29" s="34">
        <v>48.5</v>
      </c>
      <c r="K29" s="59">
        <v>0.22408047429878414</v>
      </c>
      <c r="L29" s="59"/>
      <c r="M29" s="59"/>
      <c r="O29" s="28">
        <v>19.16</v>
      </c>
      <c r="P29" s="34">
        <v>47</v>
      </c>
      <c r="Q29" s="59">
        <v>0.23678337546647407</v>
      </c>
      <c r="R29" s="59"/>
      <c r="S29" s="59"/>
      <c r="U29" s="29">
        <v>24.31666666666667</v>
      </c>
      <c r="V29" s="34">
        <v>72.756666666666675</v>
      </c>
      <c r="W29" s="59">
        <v>0.12677807872878297</v>
      </c>
      <c r="X29" s="59"/>
      <c r="Y29" s="59"/>
      <c r="AA29" s="28">
        <v>38.299999999999997</v>
      </c>
      <c r="AB29" s="33">
        <v>77</v>
      </c>
      <c r="AC29" s="59">
        <v>0.1329090526062357</v>
      </c>
      <c r="AD29" s="59"/>
      <c r="AE29" s="59"/>
      <c r="AG29" s="30">
        <v>46.13</v>
      </c>
      <c r="AH29" s="34">
        <v>20.018347569444401</v>
      </c>
      <c r="AI29" s="61">
        <v>0.22176000608570365</v>
      </c>
    </row>
    <row r="30" spans="2:38" ht="15.6" hidden="1" x14ac:dyDescent="0.25">
      <c r="B30" s="55">
        <v>43647</v>
      </c>
      <c r="C30" s="29">
        <v>38.200000000000003</v>
      </c>
      <c r="D30" s="34">
        <v>79.400000000000006</v>
      </c>
      <c r="E30" s="59">
        <v>0.13527139761646803</v>
      </c>
      <c r="F30" s="59"/>
      <c r="G30" s="59"/>
      <c r="I30" s="30">
        <v>26.2</v>
      </c>
      <c r="J30" s="34">
        <v>65.7</v>
      </c>
      <c r="K30" s="59">
        <v>0.18198332731431321</v>
      </c>
      <c r="L30" s="59"/>
      <c r="M30" s="59"/>
      <c r="O30" s="30">
        <v>17.59</v>
      </c>
      <c r="P30" s="33">
        <v>59</v>
      </c>
      <c r="Q30" s="59">
        <v>0.24327552064523897</v>
      </c>
      <c r="R30" s="59"/>
      <c r="S30" s="59"/>
      <c r="U30" s="29">
        <v>29.132258064516126</v>
      </c>
      <c r="V30" s="34">
        <v>68.525806451612908</v>
      </c>
      <c r="W30" s="59">
        <v>0.14163873841338639</v>
      </c>
      <c r="X30" s="59"/>
      <c r="Y30" s="59"/>
      <c r="AA30" s="28">
        <v>37.299999999999997</v>
      </c>
      <c r="AB30" s="33">
        <v>77</v>
      </c>
      <c r="AC30" s="59">
        <v>0.14417984832069344</v>
      </c>
      <c r="AD30" s="59"/>
      <c r="AE30" s="59"/>
      <c r="AG30" s="28">
        <v>49.45</v>
      </c>
      <c r="AH30" s="33">
        <v>19.243656362007201</v>
      </c>
      <c r="AI30" s="61">
        <v>0.22433041338813245</v>
      </c>
    </row>
    <row r="31" spans="2:38" ht="15.6" hidden="1" x14ac:dyDescent="0.25">
      <c r="B31" s="55">
        <v>43678</v>
      </c>
      <c r="C31" s="29">
        <v>37.200000000000003</v>
      </c>
      <c r="D31" s="34">
        <v>82.8</v>
      </c>
      <c r="E31" s="59">
        <v>0.13033020344287952</v>
      </c>
      <c r="F31" s="59"/>
      <c r="G31" s="59"/>
      <c r="I31" s="30">
        <v>22.5</v>
      </c>
      <c r="J31" s="34">
        <v>75.8</v>
      </c>
      <c r="K31" s="59">
        <v>0.15066901408450703</v>
      </c>
      <c r="L31" s="59"/>
      <c r="M31" s="59"/>
      <c r="O31" s="28">
        <v>15.45</v>
      </c>
      <c r="P31" s="38">
        <v>64</v>
      </c>
      <c r="Q31" s="59">
        <v>0.23482358252076563</v>
      </c>
      <c r="R31" s="59"/>
      <c r="S31" s="59"/>
      <c r="U31" s="29">
        <v>27.17013888888885</v>
      </c>
      <c r="V31" s="34">
        <v>67.215138888888873</v>
      </c>
      <c r="W31" s="59">
        <v>0.16120396905835344</v>
      </c>
      <c r="X31" s="59"/>
      <c r="Y31" s="59"/>
      <c r="AA31" s="39">
        <v>36.799999999999997</v>
      </c>
      <c r="AB31" s="41">
        <v>79</v>
      </c>
      <c r="AC31" s="59">
        <v>0.15002281208619236</v>
      </c>
      <c r="AD31" s="59"/>
      <c r="AE31" s="59"/>
      <c r="AG31" s="28">
        <v>47.84</v>
      </c>
      <c r="AH31" s="33">
        <v>19.936823785983201</v>
      </c>
      <c r="AI31" s="61">
        <v>0.15108117080037631</v>
      </c>
    </row>
    <row r="32" spans="2:38" ht="15.6" hidden="1" x14ac:dyDescent="0.25">
      <c r="B32" s="55">
        <v>43709</v>
      </c>
      <c r="C32" s="28">
        <v>36.200000000000003</v>
      </c>
      <c r="D32" s="33">
        <v>73</v>
      </c>
      <c r="E32" s="59">
        <v>0.17682298061875529</v>
      </c>
      <c r="F32" s="59"/>
      <c r="G32" s="59"/>
      <c r="I32" s="30">
        <v>21.1</v>
      </c>
      <c r="J32" s="34">
        <v>53.1</v>
      </c>
      <c r="K32" s="59">
        <v>0.21279411941735885</v>
      </c>
      <c r="L32" s="59"/>
      <c r="M32" s="59"/>
      <c r="O32" s="28">
        <v>18.97</v>
      </c>
      <c r="P32" s="33">
        <v>65.842568807339504</v>
      </c>
      <c r="Q32" s="59">
        <v>0.21650944986156254</v>
      </c>
      <c r="R32" s="59"/>
      <c r="S32" s="59"/>
      <c r="U32" s="29">
        <v>25.5</v>
      </c>
      <c r="V32" s="34">
        <v>71</v>
      </c>
      <c r="W32" s="59">
        <v>0.14795443601781633</v>
      </c>
      <c r="X32" s="59"/>
      <c r="Y32" s="59"/>
      <c r="AA32" s="28">
        <v>36.1</v>
      </c>
      <c r="AB32" s="33">
        <v>77</v>
      </c>
      <c r="AC32" s="59">
        <v>0.15627892139159746</v>
      </c>
      <c r="AD32" s="59"/>
      <c r="AE32" s="59"/>
      <c r="AG32" s="30">
        <v>43.44</v>
      </c>
      <c r="AH32" s="34">
        <v>19.5361775669585</v>
      </c>
      <c r="AI32" s="61">
        <v>0.21291041215462139</v>
      </c>
    </row>
    <row r="33" spans="2:38" ht="15.6" x14ac:dyDescent="0.25">
      <c r="B33" s="63">
        <v>43739</v>
      </c>
      <c r="C33" s="29">
        <v>35.4</v>
      </c>
      <c r="D33" s="34">
        <v>71.900000000000006</v>
      </c>
      <c r="E33" s="59">
        <v>0.16666681714216927</v>
      </c>
      <c r="F33" s="59">
        <f>AVERAGE(C27:C32)</f>
        <v>36.18333333333333</v>
      </c>
      <c r="G33" s="59">
        <f>AVERAGE(D27:D32)</f>
        <v>81.100000000000009</v>
      </c>
      <c r="H33" s="61">
        <f>AVERAGE(E27:E32)</f>
        <v>0.12416595943180449</v>
      </c>
      <c r="I33" s="30">
        <v>8</v>
      </c>
      <c r="J33" s="34">
        <v>52.33</v>
      </c>
      <c r="K33" s="59">
        <v>0.17060096906223671</v>
      </c>
      <c r="L33" s="59">
        <f>AVERAGE(I27:I32)</f>
        <v>20.866666666666664</v>
      </c>
      <c r="M33" s="59">
        <f>AVERAGE(J27:J32)</f>
        <v>52.70000000000001</v>
      </c>
      <c r="N33">
        <f>AVERAGE(K27:K32)</f>
        <v>0.2043507333172826</v>
      </c>
      <c r="O33" s="30">
        <v>22.47</v>
      </c>
      <c r="P33" s="38">
        <v>50.166526677219501</v>
      </c>
      <c r="Q33" s="59">
        <v>0.20082448537378114</v>
      </c>
      <c r="R33" s="59">
        <f>AVERAGE(O27:O32)</f>
        <v>17.850000000000001</v>
      </c>
      <c r="S33" s="59">
        <f>AVERAGE(P27:P32)</f>
        <v>49.307094801223251</v>
      </c>
      <c r="T33">
        <f>AVERAGE(Q27:Q32)</f>
        <v>0.23263729886441153</v>
      </c>
      <c r="U33" s="29">
        <v>20.100000000000001</v>
      </c>
      <c r="V33" s="34">
        <v>65</v>
      </c>
      <c r="W33" s="59">
        <v>0.13129081648007704</v>
      </c>
      <c r="X33" s="59">
        <f>AVERAGE(U27:U32)</f>
        <v>24.016168723003393</v>
      </c>
      <c r="Y33" s="59">
        <f>AVERAGE(V27:V32)</f>
        <v>70.755542172134923</v>
      </c>
      <c r="Z33">
        <f>AVERAGE(W27:W32)</f>
        <v>0.1419052429871944</v>
      </c>
      <c r="AA33" s="28">
        <v>34.4</v>
      </c>
      <c r="AB33" s="33">
        <v>78</v>
      </c>
      <c r="AC33" s="59">
        <v>0.17260512218610816</v>
      </c>
      <c r="AD33" s="59">
        <f>AVERAGE(AA27:AA32)</f>
        <v>36.81666666666667</v>
      </c>
      <c r="AE33" s="59">
        <f>AVERAGE(AB27:AB32)</f>
        <v>78.833333333333329</v>
      </c>
      <c r="AF33">
        <f>AVERAGE(AC27:AC32)</f>
        <v>0.14314709481963003</v>
      </c>
      <c r="AG33" s="28">
        <v>31.71</v>
      </c>
      <c r="AH33" s="33">
        <v>23.702822580645201</v>
      </c>
      <c r="AI33" s="61">
        <v>0.19322447674158583</v>
      </c>
      <c r="AJ33">
        <f>AVERAGE(AG27:AG32)</f>
        <v>44.04666666666666</v>
      </c>
      <c r="AK33">
        <f>AVERAGE(AH27:AH32)</f>
        <v>19.285259869307485</v>
      </c>
      <c r="AL33">
        <f>AVERAGE(AI27:AI32)</f>
        <v>0.21136386582057012</v>
      </c>
    </row>
    <row r="34" spans="2:38" ht="15.6" hidden="1" x14ac:dyDescent="0.25">
      <c r="B34" s="55">
        <v>43770</v>
      </c>
      <c r="C34" s="29">
        <v>31.3</v>
      </c>
      <c r="D34" s="34">
        <v>81.400000000000006</v>
      </c>
      <c r="E34" s="59">
        <v>0.18972119898880463</v>
      </c>
      <c r="F34" s="59"/>
      <c r="G34" s="59"/>
      <c r="I34" s="30">
        <v>-7.2</v>
      </c>
      <c r="J34" s="34">
        <v>62.8</v>
      </c>
      <c r="K34" s="59">
        <v>0.10520876971229084</v>
      </c>
      <c r="L34" s="59"/>
      <c r="M34" s="59"/>
      <c r="O34" s="30">
        <v>18.3</v>
      </c>
      <c r="P34" s="34">
        <v>35.0150141558588</v>
      </c>
      <c r="Q34" s="59">
        <v>0.17111011797279405</v>
      </c>
      <c r="R34" s="59"/>
      <c r="S34" s="59"/>
      <c r="U34" s="29">
        <v>14.775833333333299</v>
      </c>
      <c r="V34" s="34">
        <v>63.260138888888875</v>
      </c>
      <c r="W34" s="59">
        <v>0.12845317202359458</v>
      </c>
      <c r="X34" s="59"/>
      <c r="Y34" s="59"/>
      <c r="AA34" s="39">
        <v>30.9</v>
      </c>
      <c r="AB34" s="41">
        <v>78</v>
      </c>
      <c r="AC34" s="59">
        <v>0.14039665342482244</v>
      </c>
      <c r="AD34" s="59"/>
      <c r="AE34" s="59"/>
      <c r="AG34" s="28">
        <v>20.71</v>
      </c>
      <c r="AH34" s="33">
        <v>25.559060824003101</v>
      </c>
      <c r="AI34" s="61">
        <v>0.14009574061783991</v>
      </c>
    </row>
    <row r="35" spans="2:38" ht="15.6" hidden="1" x14ac:dyDescent="0.25">
      <c r="B35" s="55">
        <v>43800</v>
      </c>
      <c r="C35" s="28">
        <v>29.2</v>
      </c>
      <c r="D35" s="33">
        <v>66.8</v>
      </c>
      <c r="E35" s="59">
        <v>0.15062697122908392</v>
      </c>
      <c r="F35" s="59"/>
      <c r="G35" s="59"/>
      <c r="I35" s="30">
        <v>-16.920000000000002</v>
      </c>
      <c r="J35" s="34">
        <v>72.108628978261905</v>
      </c>
      <c r="K35" s="59">
        <v>5.1305654780305771E-2</v>
      </c>
      <c r="L35" s="59"/>
      <c r="M35" s="59"/>
      <c r="O35" s="28">
        <v>11.22</v>
      </c>
      <c r="P35" s="33">
        <v>25.542004906794499</v>
      </c>
      <c r="Q35" s="59">
        <v>0.16049413145539906</v>
      </c>
      <c r="R35" s="59"/>
      <c r="S35" s="59"/>
      <c r="U35" s="29">
        <v>8.0595430107526962</v>
      </c>
      <c r="V35" s="34">
        <v>70.120295698924721</v>
      </c>
      <c r="W35" s="59">
        <v>0.11966257373299631</v>
      </c>
      <c r="X35" s="59"/>
      <c r="Y35" s="59"/>
      <c r="AA35" s="28">
        <v>28.7</v>
      </c>
      <c r="AB35" s="33">
        <v>78</v>
      </c>
      <c r="AC35" s="59">
        <v>0.12770798723967741</v>
      </c>
      <c r="AD35" s="59"/>
      <c r="AE35" s="59"/>
      <c r="AG35" s="30">
        <v>3.71</v>
      </c>
      <c r="AH35" s="34">
        <v>50.758097339404998</v>
      </c>
      <c r="AI35" s="61">
        <v>9.3517745953657916E-2</v>
      </c>
    </row>
    <row r="36" spans="2:38" ht="15.6" hidden="1" x14ac:dyDescent="0.25">
      <c r="B36" s="55">
        <v>43831</v>
      </c>
      <c r="C36" s="28">
        <v>26.7</v>
      </c>
      <c r="D36" s="33">
        <v>75.2</v>
      </c>
      <c r="E36" s="59">
        <v>0.1115483026363308</v>
      </c>
      <c r="F36" s="59"/>
      <c r="G36" s="59"/>
      <c r="I36" s="28">
        <v>-14.8</v>
      </c>
      <c r="J36" s="34">
        <v>67.3</v>
      </c>
      <c r="K36" s="59">
        <v>0.10502834958468761</v>
      </c>
      <c r="L36" s="59"/>
      <c r="M36" s="59"/>
      <c r="O36" s="30">
        <v>1.1299999999999999</v>
      </c>
      <c r="P36" s="38">
        <v>27</v>
      </c>
      <c r="Q36" s="59">
        <v>0.16477753701697365</v>
      </c>
      <c r="R36" s="59"/>
      <c r="S36" s="59"/>
      <c r="U36" s="28">
        <v>4.2</v>
      </c>
      <c r="V36" s="33">
        <v>77</v>
      </c>
      <c r="W36" s="59">
        <v>9.1745476997635106E-2</v>
      </c>
      <c r="X36" s="59"/>
      <c r="Y36" s="59"/>
      <c r="AA36" s="45">
        <v>27.9</v>
      </c>
      <c r="AB36" s="47">
        <v>83</v>
      </c>
      <c r="AC36" s="59">
        <v>0.10088596966413869</v>
      </c>
      <c r="AD36" s="59"/>
      <c r="AE36" s="59"/>
      <c r="AG36" s="28">
        <v>1.7649999999999999</v>
      </c>
      <c r="AH36" s="33">
        <v>44.379315636200701</v>
      </c>
      <c r="AI36" s="61">
        <v>0.11172066661677382</v>
      </c>
    </row>
    <row r="37" spans="2:38" ht="15.6" hidden="1" x14ac:dyDescent="0.25">
      <c r="B37" s="55">
        <v>43862</v>
      </c>
      <c r="C37" s="29">
        <v>28.3</v>
      </c>
      <c r="D37" s="34">
        <v>83</v>
      </c>
      <c r="E37" s="59">
        <v>7.6339231973034799E-2</v>
      </c>
      <c r="F37" s="59"/>
      <c r="G37" s="59"/>
      <c r="I37" s="28">
        <v>-10.4</v>
      </c>
      <c r="J37" s="34">
        <v>68</v>
      </c>
      <c r="K37" s="59">
        <v>0.16996933309257253</v>
      </c>
      <c r="L37" s="59"/>
      <c r="M37" s="59"/>
      <c r="O37" s="30">
        <v>2.73</v>
      </c>
      <c r="P37" s="38">
        <v>25</v>
      </c>
      <c r="Q37" s="59">
        <v>0.17497011556518602</v>
      </c>
      <c r="R37" s="59"/>
      <c r="S37" s="59"/>
      <c r="U37" s="28">
        <v>4.5999999999999996</v>
      </c>
      <c r="V37" s="33">
        <v>68</v>
      </c>
      <c r="W37" s="59">
        <v>9.4694884221235884E-2</v>
      </c>
      <c r="X37" s="59"/>
      <c r="Y37" s="59"/>
      <c r="AA37" s="45">
        <v>31.7</v>
      </c>
      <c r="AB37" s="47">
        <v>86</v>
      </c>
      <c r="AC37" s="59">
        <v>0.1354167268568677</v>
      </c>
      <c r="AD37" s="59"/>
      <c r="AE37" s="59"/>
      <c r="AG37" s="29">
        <v>14.32</v>
      </c>
      <c r="AH37" s="34">
        <v>27.177889384920601</v>
      </c>
      <c r="AI37" s="61">
        <v>0.16032077850719856</v>
      </c>
    </row>
    <row r="38" spans="2:38" ht="15.6" hidden="1" x14ac:dyDescent="0.25">
      <c r="B38" s="55">
        <v>43891</v>
      </c>
      <c r="C38" s="28">
        <v>30.2</v>
      </c>
      <c r="D38" s="33">
        <v>81</v>
      </c>
      <c r="E38" s="59">
        <v>0.11149732153605393</v>
      </c>
      <c r="F38" s="59"/>
      <c r="G38" s="59"/>
      <c r="I38" s="28">
        <v>2.1</v>
      </c>
      <c r="J38" s="34">
        <v>62</v>
      </c>
      <c r="K38" s="59">
        <v>0.20033453713735402</v>
      </c>
      <c r="L38" s="59"/>
      <c r="M38" s="59"/>
      <c r="O38" s="30">
        <v>6.94</v>
      </c>
      <c r="P38" s="38">
        <v>23</v>
      </c>
      <c r="Q38" s="59">
        <v>0.21384188034188034</v>
      </c>
      <c r="R38" s="59"/>
      <c r="S38" s="59"/>
      <c r="U38" s="28">
        <v>8.3000000000000007</v>
      </c>
      <c r="V38" s="33">
        <v>67.3</v>
      </c>
      <c r="W38" s="59">
        <v>0.15724987961959788</v>
      </c>
      <c r="X38" s="59"/>
      <c r="Y38" s="59"/>
      <c r="AA38" s="45">
        <v>32.700000000000003</v>
      </c>
      <c r="AB38" s="47">
        <v>85</v>
      </c>
      <c r="AC38" s="59">
        <v>0.1431877031419285</v>
      </c>
      <c r="AD38" s="59"/>
      <c r="AE38" s="59"/>
      <c r="AG38" s="28">
        <v>28.3</v>
      </c>
      <c r="AH38" s="33">
        <v>15.422876120071701</v>
      </c>
      <c r="AI38" s="61">
        <v>0.2184517122683024</v>
      </c>
    </row>
    <row r="39" spans="2:38" ht="15.6" x14ac:dyDescent="0.25">
      <c r="B39" s="63">
        <v>43922</v>
      </c>
      <c r="C39" s="28">
        <v>31.5</v>
      </c>
      <c r="D39" s="33">
        <v>75.8</v>
      </c>
      <c r="E39" s="59">
        <v>9.1689177801853872E-2</v>
      </c>
      <c r="F39" s="59">
        <f>AVERAGE(C33:C38)</f>
        <v>30.183333333333334</v>
      </c>
      <c r="G39" s="59">
        <f>AVERAGE(D33:D38)</f>
        <v>76.55</v>
      </c>
      <c r="H39" s="61">
        <f>AVERAGE(E33:E38)</f>
        <v>0.13439997391757955</v>
      </c>
      <c r="I39" s="28">
        <v>23.53</v>
      </c>
      <c r="J39" s="34">
        <v>39.632671144635999</v>
      </c>
      <c r="K39" s="59">
        <v>0.22444594897362405</v>
      </c>
      <c r="L39" s="59">
        <f>AVERAGE(I33:I38)</f>
        <v>-6.5366666666666662</v>
      </c>
      <c r="M39" s="59">
        <f>AVERAGE(J33:J38)</f>
        <v>64.089771496376983</v>
      </c>
      <c r="N39">
        <f>AVERAGE(K33:K38)</f>
        <v>0.13374126889490792</v>
      </c>
      <c r="O39" s="30">
        <v>18.88</v>
      </c>
      <c r="P39" s="38">
        <v>44.527133947529499</v>
      </c>
      <c r="Q39" s="59">
        <v>0.18843932013652975</v>
      </c>
      <c r="R39" s="59">
        <f>AVERAGE(O33:O38)</f>
        <v>10.464999999999998</v>
      </c>
      <c r="S39" s="59">
        <f>AVERAGE(P33:P38)</f>
        <v>30.953924289978801</v>
      </c>
      <c r="T39">
        <f>AVERAGE(Q33:Q38)</f>
        <v>0.18100304462100239</v>
      </c>
      <c r="U39" s="28">
        <v>24.9</v>
      </c>
      <c r="V39" s="33">
        <v>77</v>
      </c>
      <c r="W39" s="59">
        <v>0.16088840736728061</v>
      </c>
      <c r="X39" s="59">
        <f>AVERAGE(U33:U38)</f>
        <v>10.005896057347668</v>
      </c>
      <c r="Y39" s="59">
        <f>AVERAGE(V33:V38)</f>
        <v>68.446739097968944</v>
      </c>
      <c r="Z39">
        <f>AVERAGE(W33:W38)</f>
        <v>0.12051613384585613</v>
      </c>
      <c r="AA39" s="45">
        <v>34.33</v>
      </c>
      <c r="AB39" s="47">
        <v>80.977092294394424</v>
      </c>
      <c r="AC39" s="59">
        <v>0.13014954389773864</v>
      </c>
      <c r="AD39" s="59">
        <f>AVERAGE(AA33:AA38)</f>
        <v>31.05</v>
      </c>
      <c r="AE39" s="59">
        <f>AVERAGE(AB33:AB38)</f>
        <v>81.333333333333329</v>
      </c>
      <c r="AF39">
        <f>AVERAGE(AC33:AC38)</f>
        <v>0.13670002708559048</v>
      </c>
      <c r="AG39" s="28">
        <v>42.87</v>
      </c>
      <c r="AH39" s="33">
        <v>12.493935538049499</v>
      </c>
      <c r="AI39" s="61">
        <v>0.23048595598815896</v>
      </c>
      <c r="AJ39">
        <f>AVERAGE(AG33:AG38)</f>
        <v>16.752500000000001</v>
      </c>
      <c r="AK39">
        <f>AVERAGE(AH33:AH38)</f>
        <v>31.166676980874382</v>
      </c>
      <c r="AL39">
        <f>AVERAGE(AI33:AI38)</f>
        <v>0.15288852011755974</v>
      </c>
    </row>
    <row r="40" spans="2:38" ht="15.6" hidden="1" x14ac:dyDescent="0.25">
      <c r="B40" s="55">
        <v>43952</v>
      </c>
      <c r="C40" s="29">
        <v>34.31</v>
      </c>
      <c r="D40" s="34">
        <v>80.996431451612921</v>
      </c>
      <c r="E40" s="59">
        <v>0.10336749127242083</v>
      </c>
      <c r="F40" s="59"/>
      <c r="G40" s="59"/>
      <c r="I40" s="28">
        <v>31.05</v>
      </c>
      <c r="J40" s="34">
        <v>45.8490299194861</v>
      </c>
      <c r="K40" s="59">
        <v>0.20683246400688152</v>
      </c>
      <c r="L40" s="59"/>
      <c r="M40" s="59"/>
      <c r="O40" s="30">
        <v>21.9</v>
      </c>
      <c r="P40" s="38">
        <v>47.5569785705352</v>
      </c>
      <c r="Q40" s="59">
        <v>0.14960298127951349</v>
      </c>
      <c r="R40" s="59"/>
      <c r="S40" s="59"/>
      <c r="U40" s="28">
        <v>29</v>
      </c>
      <c r="V40" s="33">
        <v>77</v>
      </c>
      <c r="W40" s="59">
        <v>0.18829902491874326</v>
      </c>
      <c r="X40" s="59"/>
      <c r="Y40" s="59"/>
      <c r="AA40" s="45">
        <v>38.590000000000003</v>
      </c>
      <c r="AB40" s="47">
        <v>73.868328173749333</v>
      </c>
      <c r="AC40" s="59">
        <v>0.19789648635770954</v>
      </c>
      <c r="AD40" s="59"/>
      <c r="AE40" s="59"/>
      <c r="AG40" s="29">
        <v>42.45</v>
      </c>
      <c r="AH40" s="34">
        <v>14.798687428146819</v>
      </c>
      <c r="AI40" s="61">
        <v>0.23152787185006465</v>
      </c>
    </row>
    <row r="41" spans="2:38" ht="15.6" hidden="1" x14ac:dyDescent="0.25">
      <c r="B41" s="55">
        <v>43983</v>
      </c>
      <c r="C41" s="28">
        <v>35.72</v>
      </c>
      <c r="D41" s="33">
        <v>81.768224537037014</v>
      </c>
      <c r="E41" s="59">
        <v>0.11661827374503433</v>
      </c>
      <c r="F41" s="59"/>
      <c r="G41" s="59"/>
      <c r="I41" s="28">
        <v>30.8</v>
      </c>
      <c r="J41" s="34">
        <v>59.355620946890298</v>
      </c>
      <c r="K41" s="59">
        <v>0.18622336564335354</v>
      </c>
      <c r="L41" s="59"/>
      <c r="M41" s="59"/>
      <c r="O41" s="30">
        <v>28.58</v>
      </c>
      <c r="P41" s="38">
        <v>55.092734490740803</v>
      </c>
      <c r="Q41" s="59">
        <v>0.19174126400412023</v>
      </c>
      <c r="R41" s="59"/>
      <c r="S41" s="59"/>
      <c r="U41" s="28">
        <v>30.6</v>
      </c>
      <c r="V41" s="33">
        <v>86</v>
      </c>
      <c r="W41" s="59">
        <v>0.17638136511375951</v>
      </c>
      <c r="X41" s="59"/>
      <c r="Y41" s="59"/>
      <c r="AA41" s="45">
        <v>37.979999999999997</v>
      </c>
      <c r="AB41" s="47">
        <v>74.618198925417829</v>
      </c>
      <c r="AC41" s="59">
        <v>0.19925650954012508</v>
      </c>
      <c r="AD41" s="59"/>
      <c r="AE41" s="59"/>
      <c r="AG41" s="28">
        <v>45.62</v>
      </c>
      <c r="AH41" s="33">
        <v>15.454212390412557</v>
      </c>
      <c r="AI41" s="61">
        <v>0.21569880732509797</v>
      </c>
    </row>
    <row r="42" spans="2:38" ht="15.6" hidden="1" x14ac:dyDescent="0.25">
      <c r="B42" s="55">
        <v>44013</v>
      </c>
      <c r="C42" s="28">
        <v>37.97</v>
      </c>
      <c r="D42" s="33">
        <v>68.387286066308263</v>
      </c>
      <c r="E42" s="59">
        <v>0.16447496087636931</v>
      </c>
      <c r="F42" s="59"/>
      <c r="G42" s="59"/>
      <c r="I42" s="28">
        <v>35.590000000000003</v>
      </c>
      <c r="J42" s="34">
        <v>59.784798380860799</v>
      </c>
      <c r="K42" s="59">
        <v>0.20779316238798229</v>
      </c>
      <c r="L42" s="59"/>
      <c r="M42" s="59"/>
      <c r="O42" s="30">
        <v>27.73</v>
      </c>
      <c r="P42" s="38">
        <v>67.991776209677397</v>
      </c>
      <c r="Q42" s="59">
        <v>0.18310629030737263</v>
      </c>
      <c r="R42" s="59"/>
      <c r="S42" s="59"/>
      <c r="U42" s="28">
        <v>29.9</v>
      </c>
      <c r="V42" s="33">
        <v>89</v>
      </c>
      <c r="W42" s="59">
        <v>0.17757313109425785</v>
      </c>
      <c r="X42" s="59"/>
      <c r="Y42" s="59"/>
      <c r="AA42" s="45">
        <v>38.83</v>
      </c>
      <c r="AB42" s="47">
        <v>71.873841611189988</v>
      </c>
      <c r="AC42" s="59">
        <v>0.20599140915533604</v>
      </c>
      <c r="AD42" s="59"/>
      <c r="AE42" s="59"/>
      <c r="AG42" s="28">
        <v>47.08</v>
      </c>
      <c r="AH42" s="33">
        <v>21.802485976702524</v>
      </c>
      <c r="AI42" s="61">
        <v>0.24177947701466451</v>
      </c>
    </row>
    <row r="43" spans="2:38" ht="15.6" hidden="1" x14ac:dyDescent="0.25">
      <c r="B43" s="55">
        <v>44044</v>
      </c>
      <c r="C43" s="29">
        <v>36.340000000000003</v>
      </c>
      <c r="D43" s="34">
        <v>79.053912410394275</v>
      </c>
      <c r="E43" s="59">
        <v>0.14485187191525217</v>
      </c>
      <c r="F43" s="59"/>
      <c r="G43" s="59"/>
      <c r="I43" s="28">
        <v>31.05</v>
      </c>
      <c r="J43" s="34">
        <v>82.901901159705901</v>
      </c>
      <c r="K43" s="59">
        <v>0.15322005517247378</v>
      </c>
      <c r="L43" s="59"/>
      <c r="M43" s="59"/>
      <c r="O43" s="30">
        <v>26.64</v>
      </c>
      <c r="P43" s="38">
        <v>64.395977822580605</v>
      </c>
      <c r="Q43" s="59">
        <v>0.20959665642891515</v>
      </c>
      <c r="R43" s="59"/>
      <c r="S43" s="59"/>
      <c r="U43" s="28">
        <v>32.6</v>
      </c>
      <c r="V43" s="33">
        <v>79</v>
      </c>
      <c r="W43" s="59">
        <v>0.15969664138678225</v>
      </c>
      <c r="X43" s="59"/>
      <c r="Y43" s="59"/>
      <c r="AA43" s="45">
        <v>37.450000000000003</v>
      </c>
      <c r="AB43" s="47">
        <v>81.975936606282929</v>
      </c>
      <c r="AC43" s="59">
        <v>0.15514225924532349</v>
      </c>
      <c r="AD43" s="59"/>
      <c r="AE43" s="59"/>
      <c r="AG43" s="29">
        <v>46.99</v>
      </c>
      <c r="AH43" s="34">
        <v>18.640069774472508</v>
      </c>
      <c r="AI43" s="61">
        <v>0.24492082806415011</v>
      </c>
    </row>
    <row r="44" spans="2:38" ht="15.6" hidden="1" x14ac:dyDescent="0.25">
      <c r="B44" s="55">
        <v>44075</v>
      </c>
      <c r="C44" s="28">
        <v>36.24</v>
      </c>
      <c r="D44" s="33">
        <v>72.483582175925946</v>
      </c>
      <c r="E44" s="59">
        <v>0.17640321415673535</v>
      </c>
      <c r="F44" s="59"/>
      <c r="G44" s="59"/>
      <c r="I44" s="28">
        <v>25.73</v>
      </c>
      <c r="J44" s="34">
        <v>77.299365046296202</v>
      </c>
      <c r="K44" s="59">
        <v>0.16051498711038711</v>
      </c>
      <c r="L44" s="59"/>
      <c r="M44" s="59"/>
      <c r="O44" s="30">
        <v>27.03</v>
      </c>
      <c r="P44" s="38">
        <v>58.989257870370402</v>
      </c>
      <c r="Q44" s="59">
        <v>0.22379140136438097</v>
      </c>
      <c r="R44" s="59"/>
      <c r="S44" s="59"/>
      <c r="U44" s="28">
        <v>28.4</v>
      </c>
      <c r="V44" s="33">
        <v>72.599999999999994</v>
      </c>
      <c r="W44" s="59">
        <v>0.15612134344528711</v>
      </c>
      <c r="X44" s="59"/>
      <c r="Y44" s="59"/>
      <c r="AA44" s="45">
        <v>36.81</v>
      </c>
      <c r="AB44" s="47">
        <v>81.360591435185199</v>
      </c>
      <c r="AC44" s="59">
        <v>0.15745861573772041</v>
      </c>
      <c r="AD44" s="59"/>
      <c r="AE44" s="59"/>
      <c r="AG44" s="28">
        <v>42.35</v>
      </c>
      <c r="AH44" s="33">
        <v>20.653279854563998</v>
      </c>
      <c r="AI44" s="61">
        <v>0.22535772924177172</v>
      </c>
    </row>
    <row r="45" spans="2:38" ht="15.6" x14ac:dyDescent="0.25">
      <c r="B45" s="63">
        <v>44105</v>
      </c>
      <c r="C45" s="28">
        <v>35.35</v>
      </c>
      <c r="D45" s="33">
        <v>70.43980510752688</v>
      </c>
      <c r="E45" s="59">
        <v>0.15413440471891177</v>
      </c>
      <c r="F45" s="59">
        <f>AVERAGE(C39:C44)</f>
        <v>35.346666666666671</v>
      </c>
      <c r="G45" s="59">
        <f>AVERAGE(D39:D44)</f>
        <v>76.414906106879741</v>
      </c>
      <c r="H45" s="61">
        <f>AVERAGE(E39:E44)</f>
        <v>0.1329008316279443</v>
      </c>
      <c r="I45" s="28">
        <v>14.71</v>
      </c>
      <c r="J45" s="34">
        <v>70.626650089605803</v>
      </c>
      <c r="K45" s="59">
        <v>0.16411710002784724</v>
      </c>
      <c r="L45" s="59">
        <f>AVERAGE(I39:I44)</f>
        <v>29.625</v>
      </c>
      <c r="M45" s="59">
        <f>AVERAGE(J39:J44)</f>
        <v>60.803897766312552</v>
      </c>
      <c r="N45">
        <f>AVERAGE(K39:K44)</f>
        <v>0.18983833054911703</v>
      </c>
      <c r="O45" s="30">
        <v>25.44</v>
      </c>
      <c r="P45" s="38">
        <v>43.015549154186203</v>
      </c>
      <c r="Q45" s="59">
        <v>0.28112222771670781</v>
      </c>
      <c r="R45" s="59">
        <f>AVERAGE(O39:O44)</f>
        <v>25.126666666666665</v>
      </c>
      <c r="S45" s="59">
        <f>AVERAGE(P39:P44)</f>
        <v>56.425643151905653</v>
      </c>
      <c r="T45">
        <f>AVERAGE(Q39:Q44)</f>
        <v>0.19104631892013868</v>
      </c>
      <c r="U45" s="28">
        <v>21.1</v>
      </c>
      <c r="V45" s="33">
        <v>75</v>
      </c>
      <c r="W45" s="59">
        <v>0.11798483206933913</v>
      </c>
      <c r="X45" s="59">
        <f>AVERAGE(U39:U44)</f>
        <v>29.233333333333334</v>
      </c>
      <c r="Y45" s="59">
        <f>AVERAGE(V39:V44)</f>
        <v>80.100000000000009</v>
      </c>
      <c r="Z45">
        <f>AVERAGE(W39:W44)</f>
        <v>0.16982665222101842</v>
      </c>
      <c r="AA45" s="45">
        <v>33</v>
      </c>
      <c r="AB45" s="47">
        <v>82.553859395595865</v>
      </c>
      <c r="AC45" s="59">
        <v>0.10354700261057326</v>
      </c>
      <c r="AD45" s="59">
        <f>AVERAGE(AA39:AA44)</f>
        <v>37.331666666666671</v>
      </c>
      <c r="AE45" s="59">
        <f>AVERAGE(AB39:AB44)</f>
        <v>77.445664841036617</v>
      </c>
      <c r="AF45">
        <f>AVERAGE(AC39:AC44)</f>
        <v>0.17431580398899224</v>
      </c>
      <c r="AG45" s="28">
        <v>28.21</v>
      </c>
      <c r="AH45" s="33">
        <v>20.989837894454098</v>
      </c>
      <c r="AI45" s="61">
        <v>0.21077792800859049</v>
      </c>
      <c r="AJ45">
        <f>AVERAGE(AG39:AG44)</f>
        <v>44.56</v>
      </c>
      <c r="AK45">
        <f>AVERAGE(AH39:AH44)</f>
        <v>17.307111827057984</v>
      </c>
      <c r="AL45">
        <f>AVERAGE(AI39:AI44)</f>
        <v>0.23162844491398463</v>
      </c>
    </row>
    <row r="46" spans="2:38" ht="15.6" hidden="1" x14ac:dyDescent="0.25">
      <c r="B46" s="55">
        <v>44136</v>
      </c>
      <c r="C46" s="29">
        <v>30.77</v>
      </c>
      <c r="D46" s="34">
        <v>69.303582175925911</v>
      </c>
      <c r="E46" s="59">
        <v>0.14692024798362827</v>
      </c>
      <c r="F46" s="59"/>
      <c r="G46" s="59"/>
      <c r="I46" s="28">
        <v>6.7380000000000004</v>
      </c>
      <c r="J46" s="34">
        <v>72.6499666666667</v>
      </c>
      <c r="K46" s="59">
        <v>0.13744306035456663</v>
      </c>
      <c r="L46" s="59"/>
      <c r="M46" s="59"/>
      <c r="O46" s="30">
        <v>20.12</v>
      </c>
      <c r="P46" s="38">
        <v>27.5906084259259</v>
      </c>
      <c r="Q46" s="59">
        <v>0.25567040611016933</v>
      </c>
      <c r="R46" s="59"/>
      <c r="S46" s="59"/>
      <c r="U46" s="28">
        <v>14.3</v>
      </c>
      <c r="V46" s="33">
        <v>70.099999999999994</v>
      </c>
      <c r="W46" s="59">
        <v>7.8656554712892748E-2</v>
      </c>
      <c r="X46" s="59"/>
      <c r="Y46" s="59"/>
      <c r="AA46" s="45">
        <v>31.2</v>
      </c>
      <c r="AB46" s="47">
        <v>79.815388591371587</v>
      </c>
      <c r="AC46" s="59">
        <v>0.10405632229475467</v>
      </c>
      <c r="AD46" s="59"/>
      <c r="AE46" s="59"/>
      <c r="AG46" s="29">
        <v>17.88</v>
      </c>
      <c r="AH46" s="34">
        <v>33.54921828703705</v>
      </c>
      <c r="AI46" s="61">
        <v>0.15068368375045149</v>
      </c>
    </row>
    <row r="47" spans="2:38" ht="15.6" hidden="1" x14ac:dyDescent="0.25">
      <c r="B47" s="55">
        <v>44166</v>
      </c>
      <c r="C47" s="28">
        <v>26.55</v>
      </c>
      <c r="D47" s="33">
        <v>66.035281249999997</v>
      </c>
      <c r="E47" s="59">
        <v>0.12008565065607321</v>
      </c>
      <c r="F47" s="59"/>
      <c r="G47" s="59"/>
      <c r="I47" s="28">
        <v>-8.33</v>
      </c>
      <c r="J47" s="34">
        <v>70.111791442652304</v>
      </c>
      <c r="K47" s="59">
        <v>0.13294126446444565</v>
      </c>
      <c r="L47" s="59"/>
      <c r="M47" s="59"/>
      <c r="O47" s="30">
        <v>19.7</v>
      </c>
      <c r="P47" s="38">
        <v>22.525255869175599</v>
      </c>
      <c r="Q47" s="59">
        <v>0.26293825823384465</v>
      </c>
      <c r="R47" s="59"/>
      <c r="S47" s="59"/>
      <c r="U47" s="28">
        <v>8.6</v>
      </c>
      <c r="V47" s="34">
        <v>67</v>
      </c>
      <c r="W47" s="59">
        <v>7.0314192849404128E-2</v>
      </c>
      <c r="X47" s="59"/>
      <c r="Y47" s="59"/>
      <c r="AA47" s="45">
        <v>27.96</v>
      </c>
      <c r="AB47" s="47">
        <v>80.122734245803315</v>
      </c>
      <c r="AC47" s="59">
        <v>8.1293710885735671E-2</v>
      </c>
      <c r="AD47" s="59"/>
      <c r="AE47" s="59"/>
      <c r="AG47" s="28">
        <v>4.5609999999999999</v>
      </c>
      <c r="AH47" s="33">
        <v>56.205872759856625</v>
      </c>
      <c r="AI47" s="61">
        <v>0.1213357265149874</v>
      </c>
    </row>
    <row r="48" spans="2:38" ht="15.6" hidden="1" x14ac:dyDescent="0.25">
      <c r="B48" s="55">
        <v>44197</v>
      </c>
      <c r="C48" s="29">
        <v>28.45</v>
      </c>
      <c r="D48" s="34">
        <v>68.963896729390683</v>
      </c>
      <c r="E48" s="59">
        <v>0.13251146623329724</v>
      </c>
      <c r="F48" s="59"/>
      <c r="G48" s="59"/>
      <c r="I48" s="30">
        <v>-6.8090000000000002</v>
      </c>
      <c r="J48" s="34">
        <v>73.562345084002999</v>
      </c>
      <c r="K48" s="59">
        <v>0.13230555564420043</v>
      </c>
      <c r="L48" s="59"/>
      <c r="M48" s="59"/>
      <c r="O48" s="28">
        <v>14.47</v>
      </c>
      <c r="P48" s="33">
        <v>16.2794366290975</v>
      </c>
      <c r="Q48" s="59">
        <v>0.19856302405561574</v>
      </c>
      <c r="R48" s="59"/>
      <c r="S48" s="59"/>
      <c r="U48" s="29">
        <v>11.8</v>
      </c>
      <c r="V48" s="34">
        <v>66</v>
      </c>
      <c r="W48" s="59">
        <v>0</v>
      </c>
      <c r="X48" s="59"/>
      <c r="Y48" s="59"/>
      <c r="AA48" s="28">
        <v>28.73</v>
      </c>
      <c r="AB48" s="33">
        <v>82.89553536389576</v>
      </c>
      <c r="AC48" s="59">
        <v>0.1250453626253899</v>
      </c>
      <c r="AD48" s="59"/>
      <c r="AE48" s="59"/>
      <c r="AG48" s="28">
        <v>1.177</v>
      </c>
      <c r="AH48" s="33">
        <v>66.059251646715538</v>
      </c>
      <c r="AI48" s="61">
        <v>8.1210022490872211E-2</v>
      </c>
    </row>
    <row r="49" spans="2:38" ht="15.6" hidden="1" x14ac:dyDescent="0.25">
      <c r="B49" s="55">
        <v>44228</v>
      </c>
      <c r="C49" s="29">
        <v>29.24</v>
      </c>
      <c r="D49" s="34">
        <v>74.393563218390796</v>
      </c>
      <c r="E49" s="59">
        <v>0.11589626218851569</v>
      </c>
      <c r="F49" s="59"/>
      <c r="G49" s="59"/>
      <c r="I49" s="30">
        <v>-2.1930000000000001</v>
      </c>
      <c r="J49" s="34">
        <v>72.990729209557401</v>
      </c>
      <c r="K49" s="59">
        <v>0.18504577318162779</v>
      </c>
      <c r="L49" s="59"/>
      <c r="M49" s="59"/>
      <c r="O49" s="30">
        <v>16.63</v>
      </c>
      <c r="P49" s="38">
        <v>24.537519894314901</v>
      </c>
      <c r="Q49" s="59">
        <v>0.23202557919035571</v>
      </c>
      <c r="R49" s="59"/>
      <c r="S49" s="59"/>
      <c r="U49" s="29">
        <v>12.3</v>
      </c>
      <c r="V49" s="34">
        <v>68</v>
      </c>
      <c r="W49" s="59">
        <v>0</v>
      </c>
      <c r="X49" s="59"/>
      <c r="Y49" s="59"/>
      <c r="AA49" s="39">
        <v>30.56</v>
      </c>
      <c r="AB49" s="41">
        <v>81.798561155418156</v>
      </c>
      <c r="AC49" s="59">
        <v>0.12922278208100768</v>
      </c>
      <c r="AD49" s="59"/>
      <c r="AE49" s="59"/>
      <c r="AG49" s="28">
        <v>17.309999999999999</v>
      </c>
      <c r="AH49" s="33">
        <v>68.488307243862209</v>
      </c>
      <c r="AI49" s="61">
        <v>0.13971882018507875</v>
      </c>
    </row>
    <row r="50" spans="2:38" ht="15.6" hidden="1" x14ac:dyDescent="0.25">
      <c r="B50" s="55">
        <v>44256</v>
      </c>
      <c r="C50" s="28">
        <v>29.35</v>
      </c>
      <c r="D50" s="33">
        <v>79.700502065302913</v>
      </c>
      <c r="E50" s="59">
        <v>7.3459461899602729E-2</v>
      </c>
      <c r="F50" s="59"/>
      <c r="G50" s="59"/>
      <c r="I50" s="30">
        <v>10.06</v>
      </c>
      <c r="J50" s="34">
        <v>65.940913978494606</v>
      </c>
      <c r="K50" s="59">
        <v>0.23335274406786197</v>
      </c>
      <c r="L50" s="59"/>
      <c r="M50" s="59"/>
      <c r="O50" s="28">
        <v>21.29</v>
      </c>
      <c r="P50" s="34">
        <v>36.379045268511398</v>
      </c>
      <c r="Q50" s="59">
        <v>0.17805347847047595</v>
      </c>
      <c r="R50" s="59"/>
      <c r="S50" s="59"/>
      <c r="U50" s="29">
        <v>19</v>
      </c>
      <c r="V50" s="34">
        <v>70</v>
      </c>
      <c r="W50" s="59">
        <v>0</v>
      </c>
      <c r="X50" s="59"/>
      <c r="Y50" s="59"/>
      <c r="AA50" s="28">
        <v>33.97</v>
      </c>
      <c r="AB50" s="33">
        <v>81.006713991583112</v>
      </c>
      <c r="AC50" s="59">
        <v>0.16165590215250636</v>
      </c>
      <c r="AD50" s="59"/>
      <c r="AE50" s="59"/>
      <c r="AG50" s="30">
        <v>27.92</v>
      </c>
      <c r="AH50" s="34">
        <v>19.238727415634298</v>
      </c>
      <c r="AI50" s="61">
        <v>0.20764906714147693</v>
      </c>
    </row>
    <row r="51" spans="2:38" x14ac:dyDescent="0.25">
      <c r="B51" s="63">
        <v>44287</v>
      </c>
      <c r="F51" s="64">
        <f>AVERAGE(C45:C50)</f>
        <v>29.951666666666668</v>
      </c>
      <c r="G51" s="65">
        <f>AVERAGE(D45:D50)</f>
        <v>71.472771757756206</v>
      </c>
      <c r="H51" s="61">
        <f>AVERAGE(E45:E50)</f>
        <v>0.12383458228000482</v>
      </c>
      <c r="L51" s="61">
        <f>AVERAGE(I45:I50)</f>
        <v>2.3626666666666667</v>
      </c>
      <c r="M51" s="61">
        <f>AVERAGE(J45:J50)</f>
        <v>70.980399411829978</v>
      </c>
      <c r="N51">
        <f>AVERAGE(K45:K50)</f>
        <v>0.16420091629009162</v>
      </c>
      <c r="R51" s="61">
        <f>AVERAGE(O45:O50)</f>
        <v>19.608333333333334</v>
      </c>
      <c r="S51" s="61">
        <f>AVERAGE(P45:P50)</f>
        <v>28.387902540201917</v>
      </c>
      <c r="T51">
        <f>AVERAGE(Q45:Q50)</f>
        <v>0.23472882896286151</v>
      </c>
      <c r="X51" s="61">
        <f>AVERAGE(U45:U50)</f>
        <v>14.516666666666667</v>
      </c>
      <c r="Y51" s="61">
        <f>AVERAGE(V45:V50)</f>
        <v>69.350000000000009</v>
      </c>
      <c r="Z51">
        <f>AVERAGE(W45:W50)</f>
        <v>4.4492596605272661E-2</v>
      </c>
      <c r="AD51" s="61">
        <f>AVERAGE(AA45:AA50)</f>
        <v>30.903333333333332</v>
      </c>
      <c r="AE51" s="61">
        <f>AVERAGE(AB45:AB50)</f>
        <v>81.365465457277963</v>
      </c>
      <c r="AF51">
        <f>AVERAGE(AC45:AC50)</f>
        <v>0.11747018044166126</v>
      </c>
      <c r="AJ51">
        <f>AVERAGE(AG45:AG50)</f>
        <v>16.176333333333336</v>
      </c>
      <c r="AK51">
        <f>AVERAGE(AH45:AH50)</f>
        <v>44.088535874593305</v>
      </c>
      <c r="AL51">
        <f>AVERAGE(AI45:AI50)</f>
        <v>0.15189587468190954</v>
      </c>
    </row>
  </sheetData>
  <autoFilter ref="B1:B51" xr:uid="{CCBDC8A4-76A3-40B2-8B1D-CBA9EE110482}">
    <filterColumn colId="0">
      <colorFilter dxfId="0"/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60BD-FFB1-42C9-AC65-61FF78532F71}">
  <dimension ref="A2:AF11"/>
  <sheetViews>
    <sheetView workbookViewId="0">
      <selection activeCell="B3" sqref="B3:B11"/>
    </sheetView>
  </sheetViews>
  <sheetFormatPr defaultRowHeight="14.4" x14ac:dyDescent="0.25"/>
  <cols>
    <col min="2" max="2" width="11" customWidth="1"/>
    <col min="3" max="3" width="11" style="67" customWidth="1"/>
  </cols>
  <sheetData>
    <row r="2" spans="1:32" s="77" customFormat="1" ht="43.2" x14ac:dyDescent="0.25">
      <c r="C2" s="78"/>
      <c r="D2" s="77" t="s">
        <v>12</v>
      </c>
      <c r="F2" s="77" t="s">
        <v>13</v>
      </c>
      <c r="G2" s="77" t="s">
        <v>14</v>
      </c>
      <c r="I2" s="77" t="s">
        <v>12</v>
      </c>
      <c r="K2" s="77" t="s">
        <v>13</v>
      </c>
      <c r="N2" s="77" t="s">
        <v>12</v>
      </c>
      <c r="P2" s="77" t="s">
        <v>13</v>
      </c>
      <c r="S2" s="77" t="s">
        <v>12</v>
      </c>
      <c r="U2" s="77" t="s">
        <v>13</v>
      </c>
      <c r="X2" s="77" t="s">
        <v>12</v>
      </c>
      <c r="Z2" s="77" t="s">
        <v>13</v>
      </c>
      <c r="AC2" s="77" t="s">
        <v>12</v>
      </c>
      <c r="AE2" s="77" t="s">
        <v>13</v>
      </c>
    </row>
    <row r="3" spans="1:32" x14ac:dyDescent="0.25">
      <c r="A3">
        <v>0</v>
      </c>
      <c r="B3" s="63">
        <v>42826</v>
      </c>
      <c r="C3" s="63" t="s">
        <v>0</v>
      </c>
      <c r="H3" s="69" t="s">
        <v>3</v>
      </c>
      <c r="M3" s="69" t="s">
        <v>4</v>
      </c>
      <c r="R3" s="69" t="s">
        <v>5</v>
      </c>
      <c r="W3" s="69" t="s">
        <v>6</v>
      </c>
      <c r="AB3" s="69" t="s">
        <v>7</v>
      </c>
    </row>
    <row r="4" spans="1:32" x14ac:dyDescent="0.25">
      <c r="A4">
        <v>6</v>
      </c>
      <c r="B4" s="63">
        <v>43009</v>
      </c>
      <c r="C4" s="68"/>
      <c r="D4">
        <v>31.850000000000005</v>
      </c>
      <c r="E4" s="79">
        <f>D4+273.15</f>
        <v>305</v>
      </c>
      <c r="F4">
        <v>77.5</v>
      </c>
      <c r="G4">
        <v>0.13669809598330726</v>
      </c>
      <c r="I4">
        <v>30.049999999999997</v>
      </c>
      <c r="J4">
        <f>I4+273.15</f>
        <v>303.2</v>
      </c>
      <c r="K4">
        <v>55.5</v>
      </c>
      <c r="L4">
        <v>0.1883106667067935</v>
      </c>
      <c r="N4">
        <v>21.8</v>
      </c>
      <c r="O4">
        <f>N4+273.15</f>
        <v>294.95</v>
      </c>
      <c r="P4">
        <v>47.5</v>
      </c>
      <c r="Q4">
        <v>0.20130913687251717</v>
      </c>
      <c r="S4">
        <v>24.999999999999996</v>
      </c>
      <c r="T4">
        <f>S4+273.15</f>
        <v>298.14999999999998</v>
      </c>
      <c r="U4">
        <v>73.5</v>
      </c>
      <c r="V4">
        <v>0.1814883030375988</v>
      </c>
      <c r="X4">
        <v>33.233333333333334</v>
      </c>
      <c r="Y4">
        <f>X4+273.15</f>
        <v>306.38333333333333</v>
      </c>
      <c r="Z4">
        <v>80.666666666666671</v>
      </c>
      <c r="AA4">
        <v>0.13847757915011435</v>
      </c>
      <c r="AC4">
        <v>36.699999999999996</v>
      </c>
      <c r="AD4">
        <f>AC4+273.15</f>
        <v>309.84999999999997</v>
      </c>
      <c r="AE4">
        <v>18.5</v>
      </c>
      <c r="AF4">
        <v>0.21927357449540552</v>
      </c>
    </row>
    <row r="5" spans="1:32" x14ac:dyDescent="0.25">
      <c r="A5">
        <v>12</v>
      </c>
      <c r="B5" s="63">
        <v>43191</v>
      </c>
      <c r="C5" s="68"/>
      <c r="D5">
        <v>22.783333333333335</v>
      </c>
      <c r="E5" s="79">
        <f t="shared" ref="E5:E11" si="0">D5+273.15</f>
        <v>295.93333333333334</v>
      </c>
      <c r="F5">
        <v>63.833333333333336</v>
      </c>
      <c r="G5">
        <v>0.1390373781148429</v>
      </c>
      <c r="I5">
        <v>-4.083333333333333</v>
      </c>
      <c r="J5">
        <f t="shared" ref="J5:J11" si="1">I5+273.15</f>
        <v>269.06666666666666</v>
      </c>
      <c r="K5">
        <v>69.833333333333329</v>
      </c>
      <c r="L5">
        <v>0.16560995244974119</v>
      </c>
      <c r="N5">
        <v>13.616666666666667</v>
      </c>
      <c r="O5">
        <f t="shared" ref="O5:O11" si="2">N5+273.15</f>
        <v>286.76666666666665</v>
      </c>
      <c r="P5">
        <v>28</v>
      </c>
      <c r="Q5">
        <v>0.15372953533164802</v>
      </c>
      <c r="S5">
        <v>9.2333333333333325</v>
      </c>
      <c r="T5">
        <f t="shared" ref="T5:T11" si="3">S5+273.15</f>
        <v>282.38333333333333</v>
      </c>
      <c r="U5">
        <v>61</v>
      </c>
      <c r="V5">
        <v>0.10072243288792586</v>
      </c>
      <c r="X5">
        <v>25.416666666666668</v>
      </c>
      <c r="Y5">
        <f t="shared" ref="Y5:Y11" si="4">X5+273.15</f>
        <v>298.56666666666666</v>
      </c>
      <c r="Z5">
        <v>81.666666666666671</v>
      </c>
      <c r="AA5">
        <v>9.9095341278439872E-2</v>
      </c>
      <c r="AC5">
        <v>11.450000000000001</v>
      </c>
      <c r="AD5">
        <f t="shared" ref="AD5:AD11" si="5">AC5+273.15</f>
        <v>284.59999999999997</v>
      </c>
      <c r="AE5">
        <v>35.333333333333336</v>
      </c>
      <c r="AF5">
        <v>0.15434936399020907</v>
      </c>
    </row>
    <row r="6" spans="1:32" x14ac:dyDescent="0.25">
      <c r="A6">
        <v>18</v>
      </c>
      <c r="B6" s="63">
        <v>43374</v>
      </c>
      <c r="C6" s="68"/>
      <c r="D6">
        <v>35.983333333333334</v>
      </c>
      <c r="E6" s="79">
        <f t="shared" si="0"/>
        <v>309.13333333333333</v>
      </c>
      <c r="F6">
        <v>73.86666666666666</v>
      </c>
      <c r="G6">
        <v>0.10858146743710125</v>
      </c>
      <c r="I6">
        <v>22.09206075268817</v>
      </c>
      <c r="J6">
        <f t="shared" si="1"/>
        <v>295.24206075268813</v>
      </c>
      <c r="K6">
        <v>61.23114316614447</v>
      </c>
      <c r="L6">
        <v>0.22485252899161354</v>
      </c>
      <c r="N6">
        <v>17.649157986111117</v>
      </c>
      <c r="O6">
        <f t="shared" si="2"/>
        <v>290.79915798611108</v>
      </c>
      <c r="P6">
        <v>56.959197062300881</v>
      </c>
      <c r="Q6">
        <v>0.204238894907909</v>
      </c>
      <c r="S6">
        <v>31.283333333333331</v>
      </c>
      <c r="T6">
        <f t="shared" si="3"/>
        <v>304.43333333333328</v>
      </c>
      <c r="U6">
        <v>74.166666666666671</v>
      </c>
      <c r="V6">
        <v>0.15574090526062356</v>
      </c>
      <c r="X6">
        <v>32.650125448028682</v>
      </c>
      <c r="Y6">
        <f t="shared" si="4"/>
        <v>305.80012544802867</v>
      </c>
      <c r="Z6">
        <v>81.004135935685795</v>
      </c>
      <c r="AA6">
        <v>0.12364848612501421</v>
      </c>
      <c r="AC6">
        <v>36.56666666666667</v>
      </c>
      <c r="AD6">
        <f t="shared" si="5"/>
        <v>309.71666666666664</v>
      </c>
      <c r="AE6">
        <v>19.058333333333334</v>
      </c>
      <c r="AF6">
        <v>0.2171191579118836</v>
      </c>
    </row>
    <row r="7" spans="1:32" x14ac:dyDescent="0.25">
      <c r="A7">
        <v>24</v>
      </c>
      <c r="B7" s="63">
        <v>43556</v>
      </c>
      <c r="C7" s="68"/>
      <c r="D7">
        <v>25.685499231950843</v>
      </c>
      <c r="E7" s="79">
        <f t="shared" si="0"/>
        <v>298.83549923195085</v>
      </c>
      <c r="F7">
        <v>71.306176541965357</v>
      </c>
      <c r="G7">
        <v>0.12310594980137234</v>
      </c>
      <c r="I7">
        <v>-5.8273878136200716</v>
      </c>
      <c r="J7">
        <f t="shared" si="1"/>
        <v>267.3226121863799</v>
      </c>
      <c r="K7">
        <v>68.646117679602114</v>
      </c>
      <c r="L7">
        <v>0.18138744432406403</v>
      </c>
      <c r="N7">
        <v>9.4310202546296296</v>
      </c>
      <c r="O7">
        <f t="shared" si="2"/>
        <v>282.58102025462961</v>
      </c>
      <c r="P7">
        <v>30.337124652644434</v>
      </c>
      <c r="Q7">
        <v>0.18575620460655673</v>
      </c>
      <c r="S7">
        <v>15.913978494623654</v>
      </c>
      <c r="T7">
        <f t="shared" si="3"/>
        <v>289.06397849462365</v>
      </c>
      <c r="U7">
        <v>66.641173835125443</v>
      </c>
      <c r="V7">
        <v>0.1122282843196265</v>
      </c>
      <c r="X7">
        <v>27.293952892985157</v>
      </c>
      <c r="Y7">
        <f t="shared" si="4"/>
        <v>300.44395289298512</v>
      </c>
      <c r="Z7">
        <v>83.658909370199709</v>
      </c>
      <c r="AA7">
        <v>0.11737631415272264</v>
      </c>
      <c r="AC7">
        <v>10.799999999999999</v>
      </c>
      <c r="AD7">
        <f t="shared" si="5"/>
        <v>283.95</v>
      </c>
      <c r="AE7">
        <v>30.816666666666666</v>
      </c>
      <c r="AF7">
        <v>0.15343101556683694</v>
      </c>
    </row>
    <row r="8" spans="1:32" x14ac:dyDescent="0.25">
      <c r="A8">
        <v>30</v>
      </c>
      <c r="B8" s="63">
        <v>43739</v>
      </c>
      <c r="C8" s="68"/>
      <c r="D8">
        <v>36.18333333333333</v>
      </c>
      <c r="E8" s="79">
        <f t="shared" si="0"/>
        <v>309.33333333333331</v>
      </c>
      <c r="F8">
        <v>81.100000000000009</v>
      </c>
      <c r="G8">
        <v>0.12416595943180449</v>
      </c>
      <c r="I8">
        <v>20.866666666666664</v>
      </c>
      <c r="J8">
        <f t="shared" si="1"/>
        <v>294.01666666666665</v>
      </c>
      <c r="K8">
        <v>52.70000000000001</v>
      </c>
      <c r="L8">
        <v>0.2043507333172826</v>
      </c>
      <c r="N8">
        <v>17.850000000000001</v>
      </c>
      <c r="O8">
        <f t="shared" si="2"/>
        <v>291</v>
      </c>
      <c r="P8">
        <v>49.307094801223251</v>
      </c>
      <c r="Q8">
        <v>0.23263729886441153</v>
      </c>
      <c r="S8">
        <v>24.016168723003393</v>
      </c>
      <c r="T8">
        <f t="shared" si="3"/>
        <v>297.16616872300335</v>
      </c>
      <c r="U8">
        <v>70.755542172134923</v>
      </c>
      <c r="V8">
        <v>0.1419052429871944</v>
      </c>
      <c r="X8">
        <v>36.81666666666667</v>
      </c>
      <c r="Y8">
        <f t="shared" si="4"/>
        <v>309.96666666666664</v>
      </c>
      <c r="Z8">
        <v>78.833333333333329</v>
      </c>
      <c r="AA8">
        <v>0.14314709481963003</v>
      </c>
      <c r="AC8">
        <v>44.04666666666666</v>
      </c>
      <c r="AD8">
        <f t="shared" si="5"/>
        <v>317.19666666666666</v>
      </c>
      <c r="AE8">
        <v>19.285259869307485</v>
      </c>
      <c r="AF8">
        <v>0.21136386582057012</v>
      </c>
    </row>
    <row r="9" spans="1:32" x14ac:dyDescent="0.25">
      <c r="A9">
        <v>36</v>
      </c>
      <c r="B9" s="63">
        <v>43922</v>
      </c>
      <c r="C9" s="68"/>
      <c r="D9">
        <v>30.183333333333334</v>
      </c>
      <c r="E9" s="79">
        <f t="shared" si="0"/>
        <v>303.33333333333331</v>
      </c>
      <c r="F9">
        <v>76.55</v>
      </c>
      <c r="G9">
        <v>0.13439997391757955</v>
      </c>
      <c r="I9">
        <v>-6.5366666666666662</v>
      </c>
      <c r="J9">
        <f t="shared" si="1"/>
        <v>266.61333333333329</v>
      </c>
      <c r="K9">
        <v>64.089771496376983</v>
      </c>
      <c r="L9">
        <v>0.13374126889490792</v>
      </c>
      <c r="N9">
        <v>10.464999999999998</v>
      </c>
      <c r="O9">
        <f t="shared" si="2"/>
        <v>283.61499999999995</v>
      </c>
      <c r="P9">
        <v>30.953924289978801</v>
      </c>
      <c r="Q9">
        <v>0.18100304462100239</v>
      </c>
      <c r="S9">
        <v>10.005896057347668</v>
      </c>
      <c r="T9">
        <f t="shared" si="3"/>
        <v>283.15589605734766</v>
      </c>
      <c r="U9">
        <v>68.446739097968944</v>
      </c>
      <c r="V9">
        <v>0.12051613384585613</v>
      </c>
      <c r="X9">
        <v>31.05</v>
      </c>
      <c r="Y9">
        <f t="shared" si="4"/>
        <v>304.2</v>
      </c>
      <c r="Z9">
        <v>81.333333333333329</v>
      </c>
      <c r="AA9">
        <v>0.13670002708559048</v>
      </c>
      <c r="AC9">
        <v>16.752500000000001</v>
      </c>
      <c r="AD9">
        <f t="shared" si="5"/>
        <v>289.90249999999997</v>
      </c>
      <c r="AE9">
        <v>31.166676980874382</v>
      </c>
      <c r="AF9">
        <v>0.15288852011755974</v>
      </c>
    </row>
    <row r="10" spans="1:32" x14ac:dyDescent="0.25">
      <c r="A10">
        <v>42</v>
      </c>
      <c r="B10" s="63">
        <v>44105</v>
      </c>
      <c r="C10" s="68"/>
      <c r="D10">
        <v>35.346666666666671</v>
      </c>
      <c r="E10" s="79">
        <f t="shared" si="0"/>
        <v>308.49666666666667</v>
      </c>
      <c r="F10">
        <v>76.414906106879741</v>
      </c>
      <c r="G10">
        <v>0.1329008316279443</v>
      </c>
      <c r="I10">
        <v>29.625</v>
      </c>
      <c r="J10">
        <f t="shared" si="1"/>
        <v>302.77499999999998</v>
      </c>
      <c r="K10">
        <v>60.803897766312552</v>
      </c>
      <c r="L10">
        <v>0.18983833054911703</v>
      </c>
      <c r="N10">
        <v>25.126666666666665</v>
      </c>
      <c r="O10">
        <f t="shared" si="2"/>
        <v>298.27666666666664</v>
      </c>
      <c r="P10">
        <v>56.425643151905653</v>
      </c>
      <c r="Q10">
        <v>0.19104631892013868</v>
      </c>
      <c r="S10">
        <v>29.233333333333334</v>
      </c>
      <c r="T10">
        <f t="shared" si="3"/>
        <v>302.38333333333333</v>
      </c>
      <c r="U10">
        <v>80.100000000000009</v>
      </c>
      <c r="V10">
        <v>0.16982665222101842</v>
      </c>
      <c r="X10">
        <v>37.331666666666671</v>
      </c>
      <c r="Y10">
        <f t="shared" si="4"/>
        <v>310.48166666666663</v>
      </c>
      <c r="Z10">
        <v>77.445664841036617</v>
      </c>
      <c r="AA10">
        <v>0.17431580398899224</v>
      </c>
      <c r="AC10">
        <v>44.56</v>
      </c>
      <c r="AD10">
        <f t="shared" si="5"/>
        <v>317.70999999999998</v>
      </c>
      <c r="AE10">
        <v>17.307111827057984</v>
      </c>
      <c r="AF10">
        <v>0.23162844491398463</v>
      </c>
    </row>
    <row r="11" spans="1:32" x14ac:dyDescent="0.25">
      <c r="A11">
        <v>48</v>
      </c>
      <c r="B11" s="63">
        <v>44287</v>
      </c>
      <c r="C11" s="68"/>
      <c r="D11">
        <v>29.951666666666668</v>
      </c>
      <c r="E11" s="79">
        <f t="shared" si="0"/>
        <v>303.10166666666663</v>
      </c>
      <c r="F11">
        <v>71.472771757756206</v>
      </c>
      <c r="G11">
        <v>0.12383458228000482</v>
      </c>
      <c r="I11">
        <v>2.3626666666666667</v>
      </c>
      <c r="J11">
        <f t="shared" si="1"/>
        <v>275.51266666666663</v>
      </c>
      <c r="K11">
        <v>70.980399411829978</v>
      </c>
      <c r="L11">
        <v>0.16420091629009162</v>
      </c>
      <c r="N11">
        <v>19.608333333333334</v>
      </c>
      <c r="O11">
        <f t="shared" si="2"/>
        <v>292.75833333333333</v>
      </c>
      <c r="P11">
        <v>28.387902540201917</v>
      </c>
      <c r="Q11">
        <v>0.23472882896286151</v>
      </c>
      <c r="S11">
        <v>14.516666666666667</v>
      </c>
      <c r="T11">
        <f t="shared" si="3"/>
        <v>287.66666666666663</v>
      </c>
      <c r="U11">
        <v>69.350000000000009</v>
      </c>
      <c r="V11">
        <v>4.4492596605272661E-2</v>
      </c>
      <c r="X11">
        <v>30.903333333333332</v>
      </c>
      <c r="Y11">
        <f t="shared" si="4"/>
        <v>304.05333333333328</v>
      </c>
      <c r="Z11">
        <v>81.365465457277963</v>
      </c>
      <c r="AA11">
        <v>0.11747018044166126</v>
      </c>
      <c r="AC11">
        <v>16.176333333333336</v>
      </c>
      <c r="AD11">
        <f t="shared" si="5"/>
        <v>289.32633333333331</v>
      </c>
      <c r="AE11">
        <v>44.088535874593305</v>
      </c>
      <c r="AF11">
        <v>0.15189587468190954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9842-3B08-4F62-863B-0F01DB3CDF60}">
  <dimension ref="A2:Z11"/>
  <sheetViews>
    <sheetView tabSelected="1" workbookViewId="0">
      <selection activeCell="C13" sqref="C13"/>
    </sheetView>
  </sheetViews>
  <sheetFormatPr defaultRowHeight="14.4" x14ac:dyDescent="0.25"/>
  <cols>
    <col min="2" max="2" width="14.6640625" customWidth="1"/>
  </cols>
  <sheetData>
    <row r="2" spans="1:26" s="77" customFormat="1" ht="43.2" x14ac:dyDescent="0.25">
      <c r="D2" s="77" t="s">
        <v>22</v>
      </c>
      <c r="E2" s="77" t="s">
        <v>13</v>
      </c>
      <c r="F2" s="77" t="s">
        <v>14</v>
      </c>
      <c r="H2" s="77" t="s">
        <v>12</v>
      </c>
      <c r="I2" s="77" t="s">
        <v>13</v>
      </c>
      <c r="J2" s="77" t="s">
        <v>14</v>
      </c>
      <c r="L2" s="77" t="s">
        <v>12</v>
      </c>
      <c r="M2" s="77" t="s">
        <v>13</v>
      </c>
      <c r="N2" s="77" t="s">
        <v>14</v>
      </c>
      <c r="P2" s="77" t="s">
        <v>12</v>
      </c>
      <c r="Q2" s="77" t="s">
        <v>13</v>
      </c>
      <c r="R2" s="77" t="s">
        <v>14</v>
      </c>
      <c r="T2" s="77" t="s">
        <v>12</v>
      </c>
      <c r="U2" s="77" t="s">
        <v>13</v>
      </c>
      <c r="V2" s="77" t="s">
        <v>14</v>
      </c>
      <c r="X2" s="77" t="s">
        <v>12</v>
      </c>
      <c r="Y2" s="77" t="s">
        <v>13</v>
      </c>
      <c r="Z2" s="77" t="s">
        <v>14</v>
      </c>
    </row>
    <row r="3" spans="1:26" x14ac:dyDescent="0.25">
      <c r="A3">
        <v>0</v>
      </c>
      <c r="B3" s="63">
        <v>42826</v>
      </c>
      <c r="C3" t="s">
        <v>16</v>
      </c>
      <c r="G3" t="s">
        <v>17</v>
      </c>
      <c r="K3" t="s">
        <v>18</v>
      </c>
      <c r="O3" t="s">
        <v>19</v>
      </c>
      <c r="S3" t="s">
        <v>20</v>
      </c>
      <c r="W3" t="s">
        <v>21</v>
      </c>
    </row>
    <row r="4" spans="1:26" x14ac:dyDescent="0.25">
      <c r="A4">
        <v>6</v>
      </c>
      <c r="B4" s="63">
        <v>43009</v>
      </c>
      <c r="D4">
        <v>305</v>
      </c>
      <c r="E4">
        <v>77.5</v>
      </c>
      <c r="F4">
        <v>0.13669809598330726</v>
      </c>
      <c r="H4">
        <v>303.2</v>
      </c>
      <c r="I4">
        <v>55.5</v>
      </c>
      <c r="J4">
        <v>0.1883106667067935</v>
      </c>
      <c r="L4">
        <v>294.95</v>
      </c>
      <c r="M4">
        <v>47.5</v>
      </c>
      <c r="N4">
        <v>0.20130913687251717</v>
      </c>
      <c r="P4">
        <v>298.14999999999998</v>
      </c>
      <c r="Q4">
        <v>73.5</v>
      </c>
      <c r="R4">
        <v>0.1814883030375988</v>
      </c>
      <c r="T4">
        <v>306.38333333333333</v>
      </c>
      <c r="U4">
        <v>80.666666666666671</v>
      </c>
      <c r="V4">
        <v>0.13847757915011435</v>
      </c>
      <c r="X4">
        <v>309.84999999999997</v>
      </c>
      <c r="Y4">
        <v>18.5</v>
      </c>
      <c r="Z4">
        <v>0.21927357449540552</v>
      </c>
    </row>
    <row r="5" spans="1:26" x14ac:dyDescent="0.25">
      <c r="A5">
        <v>12</v>
      </c>
      <c r="B5" s="63">
        <v>43191</v>
      </c>
      <c r="D5">
        <v>295.93333333333334</v>
      </c>
      <c r="E5">
        <v>63.833333333333336</v>
      </c>
      <c r="F5">
        <v>0.1390373781148429</v>
      </c>
      <c r="H5">
        <v>269.06666666666666</v>
      </c>
      <c r="I5">
        <v>69.833333333333329</v>
      </c>
      <c r="J5">
        <v>0.16560995244974119</v>
      </c>
      <c r="L5">
        <v>286.76666666666665</v>
      </c>
      <c r="M5">
        <v>28</v>
      </c>
      <c r="N5">
        <v>0.15372953533164802</v>
      </c>
      <c r="P5">
        <v>282.38333333333333</v>
      </c>
      <c r="Q5">
        <v>61</v>
      </c>
      <c r="R5">
        <v>0.10072243288792586</v>
      </c>
      <c r="T5">
        <v>298.56666666666666</v>
      </c>
      <c r="U5">
        <v>81.666666666666671</v>
      </c>
      <c r="V5">
        <v>9.9095341278439872E-2</v>
      </c>
      <c r="X5">
        <v>284.59999999999997</v>
      </c>
      <c r="Y5">
        <v>35.333333333333336</v>
      </c>
      <c r="Z5">
        <v>0.15434936399020907</v>
      </c>
    </row>
    <row r="6" spans="1:26" x14ac:dyDescent="0.25">
      <c r="A6">
        <v>18</v>
      </c>
      <c r="B6" s="63">
        <v>43374</v>
      </c>
      <c r="D6">
        <v>309.13333333333333</v>
      </c>
      <c r="E6">
        <v>73.86666666666666</v>
      </c>
      <c r="F6">
        <v>0.10858146743710125</v>
      </c>
      <c r="H6">
        <v>295.24206075268813</v>
      </c>
      <c r="I6">
        <v>61.23114316614447</v>
      </c>
      <c r="J6">
        <v>0.22485252899161354</v>
      </c>
      <c r="L6">
        <v>290.79915798611108</v>
      </c>
      <c r="M6">
        <v>56.959197062300881</v>
      </c>
      <c r="N6">
        <v>0.204238894907909</v>
      </c>
      <c r="P6">
        <v>304.43333333333328</v>
      </c>
      <c r="Q6">
        <v>74.166666666666671</v>
      </c>
      <c r="R6">
        <v>0.15574090526062356</v>
      </c>
      <c r="T6">
        <v>305.80012544802867</v>
      </c>
      <c r="U6">
        <v>81.004135935685795</v>
      </c>
      <c r="V6">
        <v>0.12364848612501421</v>
      </c>
      <c r="X6">
        <v>309.71666666666664</v>
      </c>
      <c r="Y6">
        <v>19.058333333333334</v>
      </c>
      <c r="Z6">
        <v>0.2171191579118836</v>
      </c>
    </row>
    <row r="7" spans="1:26" x14ac:dyDescent="0.25">
      <c r="A7">
        <v>24</v>
      </c>
      <c r="B7" s="63">
        <v>43556</v>
      </c>
      <c r="D7">
        <v>298.83549923195085</v>
      </c>
      <c r="E7">
        <v>71.306176541965357</v>
      </c>
      <c r="F7">
        <v>0.12310594980137234</v>
      </c>
      <c r="H7">
        <v>267.3226121863799</v>
      </c>
      <c r="I7">
        <v>68.646117679602114</v>
      </c>
      <c r="J7">
        <v>0.18138744432406403</v>
      </c>
      <c r="L7">
        <v>282.58102025462961</v>
      </c>
      <c r="M7">
        <v>30.337124652644434</v>
      </c>
      <c r="N7">
        <v>0.18575620460655673</v>
      </c>
      <c r="P7">
        <v>289.06397849462365</v>
      </c>
      <c r="Q7">
        <v>66.641173835125443</v>
      </c>
      <c r="R7">
        <v>0.1122282843196265</v>
      </c>
      <c r="T7">
        <v>300.44395289298512</v>
      </c>
      <c r="U7">
        <v>83.658909370199709</v>
      </c>
      <c r="V7">
        <v>0.11737631415272264</v>
      </c>
      <c r="X7">
        <v>283.95</v>
      </c>
      <c r="Y7">
        <v>30.816666666666666</v>
      </c>
      <c r="Z7">
        <v>0.15343101556683694</v>
      </c>
    </row>
    <row r="8" spans="1:26" x14ac:dyDescent="0.25">
      <c r="A8">
        <v>30</v>
      </c>
      <c r="B8" s="63">
        <v>43739</v>
      </c>
      <c r="D8">
        <v>309.33333333333331</v>
      </c>
      <c r="E8">
        <v>81.100000000000009</v>
      </c>
      <c r="F8">
        <v>0.12416595943180449</v>
      </c>
      <c r="H8">
        <v>294.01666666666665</v>
      </c>
      <c r="I8">
        <v>52.70000000000001</v>
      </c>
      <c r="J8">
        <v>0.2043507333172826</v>
      </c>
      <c r="L8">
        <v>291</v>
      </c>
      <c r="M8">
        <v>49.307094801223251</v>
      </c>
      <c r="N8">
        <v>0.23263729886441153</v>
      </c>
      <c r="P8">
        <v>297.16616872300335</v>
      </c>
      <c r="Q8">
        <v>70.755542172134923</v>
      </c>
      <c r="R8">
        <v>0.1419052429871944</v>
      </c>
      <c r="T8">
        <v>309.96666666666664</v>
      </c>
      <c r="U8">
        <v>78.833333333333329</v>
      </c>
      <c r="V8">
        <v>0.14314709481963003</v>
      </c>
      <c r="X8">
        <v>317.19666666666666</v>
      </c>
      <c r="Y8">
        <v>19.285259869307485</v>
      </c>
      <c r="Z8">
        <v>0.21136386582057012</v>
      </c>
    </row>
    <row r="9" spans="1:26" x14ac:dyDescent="0.25">
      <c r="A9">
        <v>36</v>
      </c>
      <c r="B9" s="63">
        <v>43922</v>
      </c>
      <c r="D9">
        <v>303.33333333333331</v>
      </c>
      <c r="E9">
        <v>76.55</v>
      </c>
      <c r="F9">
        <v>0.13439997391757955</v>
      </c>
      <c r="H9">
        <v>266.61333333333329</v>
      </c>
      <c r="I9">
        <v>64.089771496376983</v>
      </c>
      <c r="J9">
        <v>0.13374126889490792</v>
      </c>
      <c r="L9">
        <v>283.61499999999995</v>
      </c>
      <c r="M9">
        <v>30.953924289978801</v>
      </c>
      <c r="N9">
        <v>0.18100304462100239</v>
      </c>
      <c r="P9">
        <v>283.15589605734766</v>
      </c>
      <c r="Q9">
        <v>68.446739097968944</v>
      </c>
      <c r="R9">
        <v>0.12051613384585613</v>
      </c>
      <c r="T9">
        <v>304.2</v>
      </c>
      <c r="U9">
        <v>81.333333333333329</v>
      </c>
      <c r="V9">
        <v>0.13670002708559048</v>
      </c>
      <c r="X9">
        <v>289.90249999999997</v>
      </c>
      <c r="Y9">
        <v>31.166676980874382</v>
      </c>
      <c r="Z9">
        <v>0.15288852011755974</v>
      </c>
    </row>
    <row r="10" spans="1:26" x14ac:dyDescent="0.25">
      <c r="A10">
        <v>42</v>
      </c>
      <c r="B10" s="63">
        <v>44105</v>
      </c>
      <c r="D10">
        <v>308.49666666666667</v>
      </c>
      <c r="E10">
        <v>76.414906106879741</v>
      </c>
      <c r="F10">
        <v>0.1329008316279443</v>
      </c>
      <c r="H10">
        <v>302.77499999999998</v>
      </c>
      <c r="I10">
        <v>60.803897766312552</v>
      </c>
      <c r="J10">
        <v>0.18983833054911703</v>
      </c>
      <c r="L10">
        <v>298.27666666666664</v>
      </c>
      <c r="M10">
        <v>56.425643151905653</v>
      </c>
      <c r="N10">
        <v>0.19104631892013868</v>
      </c>
      <c r="P10">
        <v>302.38333333333333</v>
      </c>
      <c r="Q10">
        <v>80.100000000000009</v>
      </c>
      <c r="R10">
        <v>0.16982665222101842</v>
      </c>
      <c r="T10">
        <v>310.48166666666663</v>
      </c>
      <c r="U10">
        <v>77.445664841036617</v>
      </c>
      <c r="V10">
        <v>0.17431580398899224</v>
      </c>
      <c r="X10">
        <v>317.70999999999998</v>
      </c>
      <c r="Y10">
        <v>17.307111827057984</v>
      </c>
      <c r="Z10">
        <v>0.23162844491398463</v>
      </c>
    </row>
    <row r="11" spans="1:26" x14ac:dyDescent="0.25">
      <c r="A11">
        <v>48</v>
      </c>
      <c r="B11" s="63">
        <v>44287</v>
      </c>
      <c r="D11">
        <v>303.10166666666663</v>
      </c>
      <c r="E11">
        <v>71.472771757756206</v>
      </c>
      <c r="F11">
        <v>0.12383458228000482</v>
      </c>
      <c r="H11">
        <v>275.51266666666663</v>
      </c>
      <c r="I11">
        <v>70.980399411829978</v>
      </c>
      <c r="J11">
        <v>0.16420091629009162</v>
      </c>
      <c r="L11">
        <v>292.75833333333333</v>
      </c>
      <c r="M11">
        <v>28.387902540201917</v>
      </c>
      <c r="N11">
        <v>0.23472882896286151</v>
      </c>
      <c r="P11">
        <v>287.66666666666663</v>
      </c>
      <c r="Q11">
        <v>69.350000000000009</v>
      </c>
      <c r="R11">
        <v>4.4492596605272661E-2</v>
      </c>
      <c r="T11">
        <v>304.05333333333328</v>
      </c>
      <c r="U11">
        <v>81.365465457277963</v>
      </c>
      <c r="V11">
        <v>0.11747018044166126</v>
      </c>
      <c r="X11">
        <v>289.32633333333331</v>
      </c>
      <c r="Y11">
        <v>44.088535874593305</v>
      </c>
      <c r="Z11">
        <v>0.15189587468190954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Sheet5</vt:lpstr>
      <vt:lpstr>Sheet3</vt:lpstr>
      <vt:lpstr>Sheet6</vt:lpstr>
      <vt:lpstr>整理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2021-07-23T12:35:27Z</dcterms:modified>
</cp:coreProperties>
</file>